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75" yWindow="420" windowWidth="17550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Лист1!$G$1:$G$63</definedName>
  </definedNames>
  <calcPr calcId="124519" refMode="R1C1"/>
</workbook>
</file>

<file path=xl/calcChain.xml><?xml version="1.0" encoding="utf-8"?>
<calcChain xmlns="http://schemas.openxmlformats.org/spreadsheetml/2006/main">
  <c r="N54" i="1"/>
  <c r="N27"/>
  <c r="I58" l="1"/>
  <c r="N58" s="1"/>
  <c r="I57"/>
  <c r="N57" s="1"/>
  <c r="I56"/>
  <c r="N56" s="1"/>
  <c r="I55"/>
  <c r="N55" s="1"/>
  <c r="I53"/>
  <c r="N53" s="1"/>
  <c r="I52"/>
  <c r="N52" s="1"/>
  <c r="I51"/>
  <c r="N51" s="1"/>
  <c r="I50"/>
  <c r="N50" s="1"/>
  <c r="I49"/>
  <c r="N49" s="1"/>
  <c r="I48"/>
  <c r="N48" s="1"/>
  <c r="I47"/>
  <c r="N47" s="1"/>
  <c r="I46"/>
  <c r="N46" s="1"/>
  <c r="I45"/>
  <c r="N45" s="1"/>
  <c r="I44"/>
  <c r="N44" s="1"/>
  <c r="I43"/>
  <c r="N43" s="1"/>
  <c r="I42"/>
  <c r="N42" s="1"/>
  <c r="I41"/>
  <c r="N41" s="1"/>
  <c r="I40"/>
  <c r="N40" s="1"/>
  <c r="I39"/>
  <c r="N39" s="1"/>
  <c r="I38"/>
  <c r="N38" s="1"/>
  <c r="I37"/>
  <c r="N37" s="1"/>
  <c r="I36"/>
  <c r="N36" s="1"/>
  <c r="I35"/>
  <c r="N35" s="1"/>
  <c r="I34"/>
  <c r="N34" s="1"/>
  <c r="I33"/>
  <c r="N33" s="1"/>
  <c r="I32"/>
  <c r="N32" s="1"/>
  <c r="I31"/>
  <c r="N31" s="1"/>
  <c r="I30"/>
  <c r="N30" s="1"/>
  <c r="I29"/>
  <c r="N29" s="1"/>
  <c r="I28"/>
  <c r="N28" s="1"/>
  <c r="I26"/>
  <c r="I25"/>
  <c r="I24"/>
  <c r="I23"/>
  <c r="I22"/>
  <c r="I21"/>
  <c r="I20"/>
  <c r="I19"/>
  <c r="I18"/>
  <c r="I17"/>
  <c r="I16"/>
  <c r="I15"/>
  <c r="I14"/>
  <c r="I13"/>
  <c r="I12"/>
  <c r="I11"/>
  <c r="I10"/>
  <c r="N10" s="1"/>
  <c r="H56"/>
  <c r="H57"/>
  <c r="H58"/>
  <c r="H55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28"/>
  <c r="H12"/>
  <c r="H13"/>
  <c r="H14"/>
  <c r="H15"/>
  <c r="H16"/>
  <c r="H17"/>
  <c r="H18"/>
  <c r="H19"/>
  <c r="H20"/>
  <c r="H21"/>
  <c r="H22"/>
  <c r="H23"/>
  <c r="H24"/>
  <c r="H25"/>
  <c r="H26"/>
  <c r="H11"/>
  <c r="H10"/>
  <c r="J12" l="1"/>
  <c r="N12"/>
  <c r="J14"/>
  <c r="N14"/>
  <c r="J16"/>
  <c r="N16"/>
  <c r="J18"/>
  <c r="N18"/>
  <c r="J20"/>
  <c r="N20"/>
  <c r="J22"/>
  <c r="N22"/>
  <c r="J24"/>
  <c r="N24"/>
  <c r="J26"/>
  <c r="N26"/>
  <c r="J10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5"/>
  <c r="J56"/>
  <c r="J57"/>
  <c r="J58"/>
  <c r="J11"/>
  <c r="N11"/>
  <c r="M3" s="1"/>
  <c r="J13"/>
  <c r="N13"/>
  <c r="J15"/>
  <c r="N15"/>
  <c r="J17"/>
  <c r="N17"/>
  <c r="J19"/>
  <c r="N19"/>
  <c r="J21"/>
  <c r="N21"/>
  <c r="J23"/>
  <c r="N23"/>
  <c r="J25"/>
  <c r="N25"/>
  <c r="L60"/>
</calcChain>
</file>

<file path=xl/sharedStrings.xml><?xml version="1.0" encoding="utf-8"?>
<sst xmlns="http://schemas.openxmlformats.org/spreadsheetml/2006/main" count="242" uniqueCount="139">
  <si>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</si>
  <si>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Изображение</t>
  </si>
  <si>
    <t>Артикул</t>
  </si>
  <si>
    <t>Размеры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</si>
  <si>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</si>
  <si>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</si>
  <si>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</si>
  <si>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</si>
  <si>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</si>
  <si>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</si>
  <si>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</si>
  <si>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 xml:space="preserve">сумма заказа:   </t>
  </si>
  <si>
    <t>сумма заказа:</t>
  </si>
  <si>
    <t>Цвет</t>
  </si>
  <si>
    <r>
      <rPr>
        <b/>
        <sz val="10"/>
        <rFont val="Arial"/>
        <family val="2"/>
        <charset val="204"/>
      </rPr>
      <t>№</t>
    </r>
    <r>
      <rPr>
        <b/>
        <sz val="11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магазина</t>
    </r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</si>
  <si>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</si>
  <si>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EMBSS4886</t>
  </si>
  <si>
    <t>5 мм</t>
  </si>
  <si>
    <t>7 мм</t>
  </si>
  <si>
    <t>EMBSS4885</t>
  </si>
  <si>
    <t>EMBSS4883</t>
  </si>
  <si>
    <t>4 мм</t>
  </si>
  <si>
    <t>EMBSS4873</t>
  </si>
  <si>
    <t>EMBSS4872</t>
  </si>
  <si>
    <t>3 мм</t>
  </si>
  <si>
    <t>EMBSS4871</t>
  </si>
  <si>
    <t>2 мм</t>
  </si>
  <si>
    <t>Пайетки, Индия</t>
  </si>
  <si>
    <t>EMB2018</t>
  </si>
  <si>
    <t>EMB2021</t>
  </si>
  <si>
    <t>EMB2022</t>
  </si>
  <si>
    <t>EMB2023</t>
  </si>
  <si>
    <t>EMB2028</t>
  </si>
  <si>
    <t>EMB2029</t>
  </si>
  <si>
    <t>EMB2030</t>
  </si>
  <si>
    <t>EMB2031</t>
  </si>
  <si>
    <t>EMB2032</t>
  </si>
  <si>
    <t>EMB2033</t>
  </si>
  <si>
    <t>EMB2034</t>
  </si>
  <si>
    <t>EMB2035</t>
  </si>
  <si>
    <t>EMB2036</t>
  </si>
  <si>
    <t>EMB2037</t>
  </si>
  <si>
    <t>EMB2039</t>
  </si>
  <si>
    <t>EMB3081</t>
  </si>
  <si>
    <t>EMB3084</t>
  </si>
  <si>
    <t>EMB3087</t>
  </si>
  <si>
    <t>EMB3088</t>
  </si>
  <si>
    <t>EMB3089</t>
  </si>
  <si>
    <t>EMB3091</t>
  </si>
  <si>
    <t>EMB3092</t>
  </si>
  <si>
    <t>EMB3094</t>
  </si>
  <si>
    <t>EMB3095</t>
  </si>
  <si>
    <t>EMB3096</t>
  </si>
  <si>
    <t>EMB3098</t>
  </si>
  <si>
    <t>EMB3099</t>
  </si>
  <si>
    <t>EMB4001</t>
  </si>
  <si>
    <t>EMB4003</t>
  </si>
  <si>
    <t>EMB2019</t>
  </si>
  <si>
    <t>EMB3080</t>
  </si>
  <si>
    <t>EMB3083</t>
  </si>
  <si>
    <t>EMB3085</t>
  </si>
  <si>
    <t>EMB3090</t>
  </si>
  <si>
    <t>EMB3093</t>
  </si>
  <si>
    <t>EMB3097</t>
  </si>
  <si>
    <t>EMBSS4866</t>
  </si>
  <si>
    <t>EMBSS4867</t>
  </si>
  <si>
    <t>EMBSS4869</t>
  </si>
  <si>
    <t>EMBSS4870</t>
  </si>
  <si>
    <t>EMB4002</t>
  </si>
  <si>
    <t>Бирюзовый АВ</t>
  </si>
  <si>
    <t>Восковой АВ</t>
  </si>
  <si>
    <t>Ванильный АВ</t>
  </si>
  <si>
    <t>Бронзовый</t>
  </si>
  <si>
    <t>Золотистый</t>
  </si>
  <si>
    <t>Персиковый жемчуг</t>
  </si>
  <si>
    <t>Золотой            жасмин</t>
  </si>
  <si>
    <t>Прозрачный радужный</t>
  </si>
  <si>
    <t>Белоснежный</t>
  </si>
  <si>
    <t>Золотой радужный</t>
  </si>
  <si>
    <t>Алый</t>
  </si>
  <si>
    <t>Огненный</t>
  </si>
  <si>
    <t>Серебро АВ</t>
  </si>
  <si>
    <t>Золотистый АВ</t>
  </si>
  <si>
    <t>2,5 гр. /           425 шт.</t>
  </si>
  <si>
    <t>Кремовый АВ</t>
  </si>
  <si>
    <t>Синий АВ</t>
  </si>
  <si>
    <t>Хамелеон</t>
  </si>
  <si>
    <t>Розовый</t>
  </si>
  <si>
    <t>Розовый беж</t>
  </si>
  <si>
    <t>Бронза античная АВ</t>
  </si>
  <si>
    <t>Бронза светлая АВ</t>
  </si>
  <si>
    <t>3 гр. /           285шт.</t>
  </si>
  <si>
    <t>Сиреневый радужный</t>
  </si>
  <si>
    <t>Фиолетовый/ зеленый</t>
  </si>
  <si>
    <t>Абрикосовый</t>
  </si>
  <si>
    <t>3 гр. /           425шт.</t>
  </si>
  <si>
    <t>Бежевый блестящий</t>
  </si>
  <si>
    <t>Серебро</t>
  </si>
  <si>
    <t>Винный АВ</t>
  </si>
  <si>
    <t>2,5 гр. /           360 шт.</t>
  </si>
  <si>
    <t>Темно-синий</t>
  </si>
  <si>
    <t>Светлая морская волна</t>
  </si>
  <si>
    <t>Белоснежный радужный</t>
  </si>
  <si>
    <t>Голубой лед</t>
  </si>
  <si>
    <t>Персиковый АВ</t>
  </si>
  <si>
    <t>Персиковый</t>
  </si>
  <si>
    <t>Светло-розовый</t>
  </si>
  <si>
    <t>Зеленый</t>
  </si>
  <si>
    <t>Фуксия</t>
  </si>
  <si>
    <t>Морская волна</t>
  </si>
  <si>
    <t>Синий</t>
  </si>
  <si>
    <t>Ментол</t>
  </si>
  <si>
    <t>Красный</t>
  </si>
  <si>
    <t>Античная бронза</t>
  </si>
  <si>
    <t>Светлый загар АВ</t>
  </si>
  <si>
    <t>2,5 гр. /           515 шт.</t>
  </si>
  <si>
    <t>2,5 гр. /           750 шт.</t>
  </si>
  <si>
    <t xml:space="preserve">Золото античное      </t>
  </si>
  <si>
    <t xml:space="preserve">Черный          </t>
  </si>
  <si>
    <t>Золотистый светлый АВ</t>
  </si>
  <si>
    <r>
      <rPr>
        <sz val="14"/>
        <color theme="1"/>
        <rFont val="Calibri"/>
        <family val="2"/>
        <charset val="204"/>
        <scheme val="minor"/>
      </rPr>
      <t xml:space="preserve">Форма пайетки: </t>
    </r>
    <r>
      <rPr>
        <b/>
        <sz val="14"/>
        <color theme="1"/>
        <rFont val="Calibri"/>
        <family val="2"/>
        <charset val="204"/>
        <scheme val="minor"/>
      </rPr>
      <t>Цветочки</t>
    </r>
  </si>
  <si>
    <r>
      <t xml:space="preserve">Форма пайетки: </t>
    </r>
    <r>
      <rPr>
        <b/>
        <sz val="14"/>
        <color theme="1"/>
        <rFont val="Calibri"/>
        <family val="2"/>
        <charset val="204"/>
        <scheme val="minor"/>
      </rPr>
      <t xml:space="preserve"> чаша</t>
    </r>
  </si>
  <si>
    <r>
      <rPr>
        <sz val="14"/>
        <rFont val="Calibri"/>
        <family val="2"/>
        <charset val="204"/>
        <scheme val="minor"/>
      </rPr>
      <t xml:space="preserve">Форма пайетки: </t>
    </r>
    <r>
      <rPr>
        <b/>
        <sz val="14"/>
        <rFont val="Calibri"/>
        <family val="2"/>
        <charset val="204"/>
        <scheme val="minor"/>
      </rPr>
      <t>плоские</t>
    </r>
  </si>
  <si>
    <t>нет</t>
  </si>
  <si>
    <t>2,5 гр. /            225 шт.</t>
  </si>
  <si>
    <t>3 гр. /              425 шт.</t>
  </si>
  <si>
    <t>3 гр. /               285 шт.</t>
  </si>
  <si>
    <t>3 гр. /               325 шт.</t>
  </si>
  <si>
    <t>6 гр. /               300 шт.</t>
  </si>
  <si>
    <t>3 гр. /               350 шт.</t>
  </si>
  <si>
    <t>6 гр. /               380 шт.</t>
  </si>
  <si>
    <t>3 гр. /             ~325 шт.</t>
  </si>
  <si>
    <t>3 гр. /             ~455 шт.</t>
  </si>
  <si>
    <t>3 гр. /             ~355 шт.</t>
  </si>
  <si>
    <t>3 гр. /             ~450 шт.</t>
  </si>
  <si>
    <t>Цена по акции до 30.04.2022</t>
  </si>
  <si>
    <t>Цена, $</t>
  </si>
  <si>
    <t>Старая цена, руб</t>
  </si>
  <si>
    <r>
      <t xml:space="preserve">опт: +7 499 157-6590                 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</si>
</sst>
</file>

<file path=xl/styles.xml><?xml version="1.0" encoding="utf-8"?>
<styleSheet xmlns="http://schemas.openxmlformats.org/spreadsheetml/2006/main">
  <numFmts count="1">
    <numFmt numFmtId="164" formatCode="0&quot; гр.&quot;"/>
  </numFmts>
  <fonts count="26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0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trike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7">
    <xf numFmtId="0" fontId="0" fillId="0" borderId="0" xfId="0"/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4" fontId="2" fillId="0" borderId="4" xfId="1" applyNumberFormat="1" applyFont="1" applyFill="1" applyBorder="1" applyAlignment="1">
      <alignment vertical="center" wrapText="1"/>
    </xf>
    <xf numFmtId="0" fontId="0" fillId="2" borderId="0" xfId="0" applyFill="1"/>
    <xf numFmtId="0" fontId="14" fillId="3" borderId="3" xfId="1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22" fillId="0" borderId="3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 wrapText="1"/>
    </xf>
    <xf numFmtId="49" fontId="8" fillId="6" borderId="6" xfId="1" applyNumberFormat="1" applyFont="1" applyFill="1" applyBorder="1" applyAlignment="1">
      <alignment horizontal="center" vertical="center"/>
    </xf>
    <xf numFmtId="164" fontId="8" fillId="6" borderId="6" xfId="1" applyNumberFormat="1" applyFont="1" applyFill="1" applyBorder="1" applyAlignment="1">
      <alignment horizontal="center" vertical="center"/>
    </xf>
    <xf numFmtId="164" fontId="23" fillId="6" borderId="6" xfId="1" applyNumberFormat="1" applyFont="1" applyFill="1" applyBorder="1" applyAlignment="1">
      <alignment horizontal="center" vertical="center" wrapText="1"/>
    </xf>
    <xf numFmtId="164" fontId="8" fillId="6" borderId="6" xfId="1" applyNumberFormat="1" applyFont="1" applyFill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24" fillId="0" borderId="3" xfId="0" applyFont="1" applyBorder="1"/>
    <xf numFmtId="164" fontId="9" fillId="4" borderId="6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 applyProtection="1">
      <alignment horizontal="left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center"/>
    </xf>
    <xf numFmtId="0" fontId="21" fillId="5" borderId="2" xfId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4" fontId="0" fillId="0" borderId="0" xfId="0" applyNumberFormat="1"/>
    <xf numFmtId="4" fontId="13" fillId="3" borderId="8" xfId="0" applyNumberFormat="1" applyFont="1" applyFill="1" applyBorder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0</xdr:row>
      <xdr:rowOff>85724</xdr:rowOff>
    </xdr:from>
    <xdr:to>
      <xdr:col>2</xdr:col>
      <xdr:colOff>409575</xdr:colOff>
      <xdr:row>2</xdr:row>
      <xdr:rowOff>209549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57325" y="8572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9</xdr:row>
      <xdr:rowOff>19050</xdr:rowOff>
    </xdr:from>
    <xdr:to>
      <xdr:col>0</xdr:col>
      <xdr:colOff>1247775</xdr:colOff>
      <xdr:row>9</xdr:row>
      <xdr:rowOff>1257300</xdr:rowOff>
    </xdr:to>
    <xdr:pic>
      <xdr:nvPicPr>
        <xdr:cNvPr id="6" name="Рисунок 5" descr="EMB2018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25812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1247775</xdr:colOff>
      <xdr:row>27</xdr:row>
      <xdr:rowOff>1257300</xdr:rowOff>
    </xdr:to>
    <xdr:pic>
      <xdr:nvPicPr>
        <xdr:cNvPr id="7" name="Рисунок 6" descr="EMB2019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38481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19050</xdr:rowOff>
    </xdr:from>
    <xdr:to>
      <xdr:col>0</xdr:col>
      <xdr:colOff>1247775</xdr:colOff>
      <xdr:row>28</xdr:row>
      <xdr:rowOff>1257300</xdr:rowOff>
    </xdr:to>
    <xdr:pic>
      <xdr:nvPicPr>
        <xdr:cNvPr id="10" name="Рисунок 9" descr="EMB2021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51149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19050</xdr:rowOff>
    </xdr:from>
    <xdr:to>
      <xdr:col>0</xdr:col>
      <xdr:colOff>1247775</xdr:colOff>
      <xdr:row>29</xdr:row>
      <xdr:rowOff>1257300</xdr:rowOff>
    </xdr:to>
    <xdr:pic>
      <xdr:nvPicPr>
        <xdr:cNvPr id="11" name="Рисунок 10" descr="EMB2022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6381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30</xdr:row>
      <xdr:rowOff>19050</xdr:rowOff>
    </xdr:from>
    <xdr:to>
      <xdr:col>0</xdr:col>
      <xdr:colOff>1247775</xdr:colOff>
      <xdr:row>30</xdr:row>
      <xdr:rowOff>1257300</xdr:rowOff>
    </xdr:to>
    <xdr:pic>
      <xdr:nvPicPr>
        <xdr:cNvPr id="12" name="Рисунок 11" descr="EMB2023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76485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0</xdr:col>
      <xdr:colOff>1247775</xdr:colOff>
      <xdr:row>31</xdr:row>
      <xdr:rowOff>1257300</xdr:rowOff>
    </xdr:to>
    <xdr:pic>
      <xdr:nvPicPr>
        <xdr:cNvPr id="13" name="Рисунок 12" descr="EMB202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89154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0</xdr:col>
      <xdr:colOff>1247775</xdr:colOff>
      <xdr:row>32</xdr:row>
      <xdr:rowOff>1257300</xdr:rowOff>
    </xdr:to>
    <xdr:pic>
      <xdr:nvPicPr>
        <xdr:cNvPr id="14" name="Рисунок 13" descr="EMB2029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101822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33</xdr:row>
      <xdr:rowOff>19050</xdr:rowOff>
    </xdr:from>
    <xdr:to>
      <xdr:col>0</xdr:col>
      <xdr:colOff>1247775</xdr:colOff>
      <xdr:row>33</xdr:row>
      <xdr:rowOff>1257300</xdr:rowOff>
    </xdr:to>
    <xdr:pic>
      <xdr:nvPicPr>
        <xdr:cNvPr id="15" name="Рисунок 14" descr="EMB203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114490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34</xdr:row>
      <xdr:rowOff>19050</xdr:rowOff>
    </xdr:from>
    <xdr:to>
      <xdr:col>0</xdr:col>
      <xdr:colOff>1247775</xdr:colOff>
      <xdr:row>34</xdr:row>
      <xdr:rowOff>1257300</xdr:rowOff>
    </xdr:to>
    <xdr:pic>
      <xdr:nvPicPr>
        <xdr:cNvPr id="16" name="Рисунок 15" descr="EMB2031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127158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35</xdr:row>
      <xdr:rowOff>19050</xdr:rowOff>
    </xdr:from>
    <xdr:to>
      <xdr:col>0</xdr:col>
      <xdr:colOff>1247775</xdr:colOff>
      <xdr:row>35</xdr:row>
      <xdr:rowOff>1257300</xdr:rowOff>
    </xdr:to>
    <xdr:pic>
      <xdr:nvPicPr>
        <xdr:cNvPr id="17" name="Рисунок 16" descr="EMB2032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139827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0</xdr:col>
      <xdr:colOff>1247775</xdr:colOff>
      <xdr:row>36</xdr:row>
      <xdr:rowOff>1257300</xdr:rowOff>
    </xdr:to>
    <xdr:pic>
      <xdr:nvPicPr>
        <xdr:cNvPr id="18" name="Рисунок 17" descr="EMB2033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152495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37</xdr:row>
      <xdr:rowOff>19050</xdr:rowOff>
    </xdr:from>
    <xdr:to>
      <xdr:col>0</xdr:col>
      <xdr:colOff>1247775</xdr:colOff>
      <xdr:row>37</xdr:row>
      <xdr:rowOff>1257300</xdr:rowOff>
    </xdr:to>
    <xdr:pic>
      <xdr:nvPicPr>
        <xdr:cNvPr id="19" name="Рисунок 18" descr="EMB2034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165163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38</xdr:row>
      <xdr:rowOff>19050</xdr:rowOff>
    </xdr:from>
    <xdr:to>
      <xdr:col>0</xdr:col>
      <xdr:colOff>1247775</xdr:colOff>
      <xdr:row>38</xdr:row>
      <xdr:rowOff>1257300</xdr:rowOff>
    </xdr:to>
    <xdr:pic>
      <xdr:nvPicPr>
        <xdr:cNvPr id="20" name="Рисунок 19" descr="EMB2035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177831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39</xdr:row>
      <xdr:rowOff>19050</xdr:rowOff>
    </xdr:from>
    <xdr:to>
      <xdr:col>0</xdr:col>
      <xdr:colOff>1247775</xdr:colOff>
      <xdr:row>39</xdr:row>
      <xdr:rowOff>1257300</xdr:rowOff>
    </xdr:to>
    <xdr:pic>
      <xdr:nvPicPr>
        <xdr:cNvPr id="21" name="Рисунок 20" descr="EMB2036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190500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0</xdr:col>
      <xdr:colOff>1247775</xdr:colOff>
      <xdr:row>40</xdr:row>
      <xdr:rowOff>1257300</xdr:rowOff>
    </xdr:to>
    <xdr:pic>
      <xdr:nvPicPr>
        <xdr:cNvPr id="23" name="Рисунок 22" descr="EMB2039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25" y="215836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</xdr:row>
      <xdr:rowOff>19050</xdr:rowOff>
    </xdr:from>
    <xdr:to>
      <xdr:col>0</xdr:col>
      <xdr:colOff>1247775</xdr:colOff>
      <xdr:row>11</xdr:row>
      <xdr:rowOff>1257300</xdr:rowOff>
    </xdr:to>
    <xdr:pic>
      <xdr:nvPicPr>
        <xdr:cNvPr id="25" name="Рисунок 24" descr="EMB3081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25" y="241173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12</xdr:row>
      <xdr:rowOff>19050</xdr:rowOff>
    </xdr:from>
    <xdr:to>
      <xdr:col>0</xdr:col>
      <xdr:colOff>1247775</xdr:colOff>
      <xdr:row>12</xdr:row>
      <xdr:rowOff>1257300</xdr:rowOff>
    </xdr:to>
    <xdr:pic>
      <xdr:nvPicPr>
        <xdr:cNvPr id="26" name="Рисунок 25" descr="EMB3083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25" y="253841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1247775</xdr:colOff>
      <xdr:row>13</xdr:row>
      <xdr:rowOff>1257300</xdr:rowOff>
    </xdr:to>
    <xdr:pic>
      <xdr:nvPicPr>
        <xdr:cNvPr id="27" name="Рисунок 26" descr="EMB3084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25" y="266509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1247775</xdr:colOff>
      <xdr:row>14</xdr:row>
      <xdr:rowOff>1257300</xdr:rowOff>
    </xdr:to>
    <xdr:pic>
      <xdr:nvPicPr>
        <xdr:cNvPr id="28" name="Рисунок 27" descr="EMB3085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525" y="279177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1247775</xdr:colOff>
      <xdr:row>15</xdr:row>
      <xdr:rowOff>1257300</xdr:rowOff>
    </xdr:to>
    <xdr:pic>
      <xdr:nvPicPr>
        <xdr:cNvPr id="29" name="Рисунок 28" descr="EMB3087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525" y="291846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1247775</xdr:colOff>
      <xdr:row>16</xdr:row>
      <xdr:rowOff>1257300</xdr:rowOff>
    </xdr:to>
    <xdr:pic>
      <xdr:nvPicPr>
        <xdr:cNvPr id="30" name="Рисунок 29" descr="EMB3088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525" y="304514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17</xdr:row>
      <xdr:rowOff>1257300</xdr:rowOff>
    </xdr:to>
    <xdr:pic>
      <xdr:nvPicPr>
        <xdr:cNvPr id="31" name="Рисунок 30" descr="EMB3089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525" y="317182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18</xdr:row>
      <xdr:rowOff>1257300</xdr:rowOff>
    </xdr:to>
    <xdr:pic>
      <xdr:nvPicPr>
        <xdr:cNvPr id="32" name="Рисунок 31" descr="EMB3090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525" y="329850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19050</xdr:rowOff>
    </xdr:from>
    <xdr:to>
      <xdr:col>0</xdr:col>
      <xdr:colOff>1247775</xdr:colOff>
      <xdr:row>41</xdr:row>
      <xdr:rowOff>1257300</xdr:rowOff>
    </xdr:to>
    <xdr:pic>
      <xdr:nvPicPr>
        <xdr:cNvPr id="33" name="Рисунок 32" descr="EMB3091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525" y="435578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42</xdr:row>
      <xdr:rowOff>19050</xdr:rowOff>
    </xdr:from>
    <xdr:to>
      <xdr:col>0</xdr:col>
      <xdr:colOff>1247775</xdr:colOff>
      <xdr:row>42</xdr:row>
      <xdr:rowOff>1257300</xdr:rowOff>
    </xdr:to>
    <xdr:pic>
      <xdr:nvPicPr>
        <xdr:cNvPr id="34" name="Рисунок 33" descr="EMB3092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525" y="355187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43</xdr:row>
      <xdr:rowOff>19050</xdr:rowOff>
    </xdr:from>
    <xdr:to>
      <xdr:col>0</xdr:col>
      <xdr:colOff>1247775</xdr:colOff>
      <xdr:row>43</xdr:row>
      <xdr:rowOff>1257300</xdr:rowOff>
    </xdr:to>
    <xdr:pic>
      <xdr:nvPicPr>
        <xdr:cNvPr id="35" name="Рисунок 34" descr="EMB3093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525" y="367855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44</xdr:row>
      <xdr:rowOff>19050</xdr:rowOff>
    </xdr:from>
    <xdr:to>
      <xdr:col>0</xdr:col>
      <xdr:colOff>1247775</xdr:colOff>
      <xdr:row>44</xdr:row>
      <xdr:rowOff>1257300</xdr:rowOff>
    </xdr:to>
    <xdr:pic>
      <xdr:nvPicPr>
        <xdr:cNvPr id="36" name="Рисунок 35" descr="EMB3094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525" y="380523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45</xdr:row>
      <xdr:rowOff>19050</xdr:rowOff>
    </xdr:from>
    <xdr:to>
      <xdr:col>0</xdr:col>
      <xdr:colOff>1247775</xdr:colOff>
      <xdr:row>45</xdr:row>
      <xdr:rowOff>1257300</xdr:rowOff>
    </xdr:to>
    <xdr:pic>
      <xdr:nvPicPr>
        <xdr:cNvPr id="37" name="Рисунок 36" descr="EMB3095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9525" y="393192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1257300</xdr:rowOff>
    </xdr:to>
    <xdr:pic>
      <xdr:nvPicPr>
        <xdr:cNvPr id="38" name="Рисунок 37" descr="EMB3096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9525" y="405860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46</xdr:row>
      <xdr:rowOff>19050</xdr:rowOff>
    </xdr:from>
    <xdr:to>
      <xdr:col>0</xdr:col>
      <xdr:colOff>1247775</xdr:colOff>
      <xdr:row>46</xdr:row>
      <xdr:rowOff>1257300</xdr:rowOff>
    </xdr:to>
    <xdr:pic>
      <xdr:nvPicPr>
        <xdr:cNvPr id="39" name="Рисунок 38" descr="EMB3097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9525" y="418528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47</xdr:row>
      <xdr:rowOff>19050</xdr:rowOff>
    </xdr:from>
    <xdr:to>
      <xdr:col>0</xdr:col>
      <xdr:colOff>1247775</xdr:colOff>
      <xdr:row>47</xdr:row>
      <xdr:rowOff>1257300</xdr:rowOff>
    </xdr:to>
    <xdr:pic>
      <xdr:nvPicPr>
        <xdr:cNvPr id="40" name="Рисунок 39" descr="EMB3098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525" y="431196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1247775</xdr:colOff>
      <xdr:row>20</xdr:row>
      <xdr:rowOff>1257300</xdr:rowOff>
    </xdr:to>
    <xdr:pic>
      <xdr:nvPicPr>
        <xdr:cNvPr id="41" name="Рисунок 40" descr="EMB3099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9525" y="44386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1247775</xdr:colOff>
      <xdr:row>21</xdr:row>
      <xdr:rowOff>1257300</xdr:rowOff>
    </xdr:to>
    <xdr:pic>
      <xdr:nvPicPr>
        <xdr:cNvPr id="42" name="Рисунок 41" descr="EMB4001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9525" y="456533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24</xdr:row>
      <xdr:rowOff>1257300</xdr:rowOff>
    </xdr:to>
    <xdr:pic>
      <xdr:nvPicPr>
        <xdr:cNvPr id="43" name="Рисунок 42" descr="EMB4002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9525" y="469201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1247775</xdr:colOff>
      <xdr:row>22</xdr:row>
      <xdr:rowOff>1257300</xdr:rowOff>
    </xdr:to>
    <xdr:pic>
      <xdr:nvPicPr>
        <xdr:cNvPr id="44" name="Рисунок 43" descr="EMB4003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9525" y="481869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48</xdr:row>
      <xdr:rowOff>19050</xdr:rowOff>
    </xdr:from>
    <xdr:to>
      <xdr:col>0</xdr:col>
      <xdr:colOff>1247775</xdr:colOff>
      <xdr:row>48</xdr:row>
      <xdr:rowOff>1257300</xdr:rowOff>
    </xdr:to>
    <xdr:pic>
      <xdr:nvPicPr>
        <xdr:cNvPr id="48" name="Рисунок 47" descr="EMBSS4870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9525" y="532542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49</xdr:row>
      <xdr:rowOff>19050</xdr:rowOff>
    </xdr:from>
    <xdr:to>
      <xdr:col>0</xdr:col>
      <xdr:colOff>1247775</xdr:colOff>
      <xdr:row>49</xdr:row>
      <xdr:rowOff>1257300</xdr:rowOff>
    </xdr:to>
    <xdr:pic>
      <xdr:nvPicPr>
        <xdr:cNvPr id="49" name="Рисунок 48" descr="EMBSS4871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9525" y="545211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50</xdr:row>
      <xdr:rowOff>19050</xdr:rowOff>
    </xdr:from>
    <xdr:to>
      <xdr:col>0</xdr:col>
      <xdr:colOff>1247775</xdr:colOff>
      <xdr:row>50</xdr:row>
      <xdr:rowOff>1257300</xdr:rowOff>
    </xdr:to>
    <xdr:pic>
      <xdr:nvPicPr>
        <xdr:cNvPr id="50" name="Рисунок 49" descr="EMBSS4872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9525" y="557879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51</xdr:row>
      <xdr:rowOff>19050</xdr:rowOff>
    </xdr:from>
    <xdr:to>
      <xdr:col>0</xdr:col>
      <xdr:colOff>1247775</xdr:colOff>
      <xdr:row>51</xdr:row>
      <xdr:rowOff>1257300</xdr:rowOff>
    </xdr:to>
    <xdr:pic>
      <xdr:nvPicPr>
        <xdr:cNvPr id="51" name="Рисунок 50" descr="EMBSS4873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9525" y="57054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1247775</xdr:colOff>
      <xdr:row>23</xdr:row>
      <xdr:rowOff>1257300</xdr:rowOff>
    </xdr:to>
    <xdr:pic>
      <xdr:nvPicPr>
        <xdr:cNvPr id="52" name="Рисунок 51" descr="EMBSS4883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9525" y="583215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1247775</xdr:colOff>
      <xdr:row>25</xdr:row>
      <xdr:rowOff>1257300</xdr:rowOff>
    </xdr:to>
    <xdr:pic>
      <xdr:nvPicPr>
        <xdr:cNvPr id="53" name="Рисунок 52" descr="EMBSS4885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9525" y="595884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55</xdr:row>
      <xdr:rowOff>19050</xdr:rowOff>
    </xdr:from>
    <xdr:to>
      <xdr:col>0</xdr:col>
      <xdr:colOff>1247775</xdr:colOff>
      <xdr:row>55</xdr:row>
      <xdr:rowOff>1257300</xdr:rowOff>
    </xdr:to>
    <xdr:pic>
      <xdr:nvPicPr>
        <xdr:cNvPr id="55" name="Рисунок 54" descr="EMBSS4866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9525" y="4948310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56</xdr:row>
      <xdr:rowOff>19050</xdr:rowOff>
    </xdr:from>
    <xdr:to>
      <xdr:col>0</xdr:col>
      <xdr:colOff>1247775</xdr:colOff>
      <xdr:row>56</xdr:row>
      <xdr:rowOff>1257300</xdr:rowOff>
    </xdr:to>
    <xdr:pic>
      <xdr:nvPicPr>
        <xdr:cNvPr id="56" name="Рисунок 55" descr="EMBSS4867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9525" y="5075066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57</xdr:row>
      <xdr:rowOff>19050</xdr:rowOff>
    </xdr:from>
    <xdr:to>
      <xdr:col>0</xdr:col>
      <xdr:colOff>1247775</xdr:colOff>
      <xdr:row>57</xdr:row>
      <xdr:rowOff>1257300</xdr:rowOff>
    </xdr:to>
    <xdr:pic>
      <xdr:nvPicPr>
        <xdr:cNvPr id="57" name="Рисунок 56" descr="EMBSS4869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9525" y="52018223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54</xdr:row>
      <xdr:rowOff>19050</xdr:rowOff>
    </xdr:from>
    <xdr:to>
      <xdr:col>0</xdr:col>
      <xdr:colOff>1247775</xdr:colOff>
      <xdr:row>54</xdr:row>
      <xdr:rowOff>1257300</xdr:rowOff>
    </xdr:to>
    <xdr:pic>
      <xdr:nvPicPr>
        <xdr:cNvPr id="58" name="Рисунок 57" descr="EMB3080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9525" y="2286439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52</xdr:row>
      <xdr:rowOff>19050</xdr:rowOff>
    </xdr:from>
    <xdr:to>
      <xdr:col>0</xdr:col>
      <xdr:colOff>1247775</xdr:colOff>
      <xdr:row>52</xdr:row>
      <xdr:rowOff>1257300</xdr:rowOff>
    </xdr:to>
    <xdr:pic>
      <xdr:nvPicPr>
        <xdr:cNvPr id="59" name="Рисунок 58" descr="EMBSS4886.jp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9525" y="6744484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10</xdr:row>
      <xdr:rowOff>19050</xdr:rowOff>
    </xdr:from>
    <xdr:to>
      <xdr:col>0</xdr:col>
      <xdr:colOff>1247775</xdr:colOff>
      <xdr:row>10</xdr:row>
      <xdr:rowOff>1257300</xdr:rowOff>
    </xdr:to>
    <xdr:pic>
      <xdr:nvPicPr>
        <xdr:cNvPr id="60" name="Рисунок 59" descr="EMB2037.jpg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9525" y="30431815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>
      <selection activeCell="O11" sqref="O11"/>
    </sheetView>
  </sheetViews>
  <sheetFormatPr defaultRowHeight="15"/>
  <cols>
    <col min="1" max="1" width="18.85546875" customWidth="1"/>
    <col min="2" max="2" width="8.42578125" customWidth="1"/>
    <col min="3" max="3" width="22.42578125" customWidth="1"/>
    <col min="4" max="6" width="17.28515625" customWidth="1"/>
    <col min="7" max="8" width="17.28515625" hidden="1" customWidth="1"/>
    <col min="9" max="9" width="17.28515625" customWidth="1"/>
    <col min="10" max="10" width="17.28515625" hidden="1" customWidth="1"/>
    <col min="11" max="11" width="14" customWidth="1"/>
    <col min="12" max="12" width="17.42578125" customWidth="1"/>
    <col min="13" max="13" width="26.28515625" customWidth="1"/>
    <col min="14" max="14" width="7.85546875" hidden="1" customWidth="1"/>
    <col min="17" max="17" width="6.7109375" customWidth="1"/>
  </cols>
  <sheetData>
    <row r="1" spans="1:17" ht="26.25" customHeight="1">
      <c r="A1" s="2" t="s">
        <v>0</v>
      </c>
      <c r="B1" s="2"/>
      <c r="C1" s="3"/>
      <c r="D1" s="36" t="s">
        <v>15</v>
      </c>
      <c r="E1" s="36"/>
      <c r="F1" s="36"/>
      <c r="G1" s="36"/>
      <c r="H1" s="17"/>
      <c r="I1" s="42" t="s">
        <v>138</v>
      </c>
      <c r="J1" s="42"/>
      <c r="K1" s="42"/>
      <c r="L1" s="43"/>
      <c r="M1" s="6"/>
    </row>
    <row r="2" spans="1:17" ht="26.25" customHeight="1">
      <c r="A2" s="2"/>
      <c r="B2" s="2"/>
      <c r="C2" s="4"/>
      <c r="D2" s="37"/>
      <c r="E2" s="37"/>
      <c r="F2" s="37"/>
      <c r="G2" s="37"/>
      <c r="H2" s="18"/>
      <c r="I2" s="44"/>
      <c r="J2" s="44"/>
      <c r="K2" s="44"/>
      <c r="L2" s="45"/>
      <c r="M2" s="8" t="s">
        <v>12</v>
      </c>
    </row>
    <row r="3" spans="1:17" ht="26.25" customHeight="1">
      <c r="A3" s="2"/>
      <c r="B3" s="2"/>
      <c r="C3" s="5"/>
      <c r="D3" s="38"/>
      <c r="E3" s="38"/>
      <c r="F3" s="38"/>
      <c r="G3" s="38"/>
      <c r="H3" s="19"/>
      <c r="I3" s="46"/>
      <c r="J3" s="46"/>
      <c r="K3" s="46"/>
      <c r="L3" s="47"/>
      <c r="M3" s="56">
        <f>SUM(N:N)</f>
        <v>0</v>
      </c>
    </row>
    <row r="4" spans="1:17" ht="18" customHeight="1">
      <c r="A4" s="39" t="s">
        <v>8</v>
      </c>
      <c r="B4" s="39"/>
      <c r="C4" s="39"/>
      <c r="D4" s="40" t="s">
        <v>27</v>
      </c>
      <c r="E4" s="41"/>
      <c r="F4" s="41"/>
      <c r="G4" s="41"/>
      <c r="H4" s="41"/>
      <c r="I4" s="41"/>
      <c r="J4" s="41"/>
      <c r="K4" s="41"/>
      <c r="L4" s="41"/>
      <c r="M4" s="28">
        <v>140</v>
      </c>
    </row>
    <row r="5" spans="1:17" ht="18" customHeight="1">
      <c r="A5" s="48" t="s">
        <v>9</v>
      </c>
      <c r="B5" s="48"/>
      <c r="C5" s="48"/>
      <c r="D5" s="31"/>
      <c r="E5" s="32"/>
      <c r="F5" s="32"/>
      <c r="G5" s="32"/>
      <c r="H5" s="32"/>
      <c r="I5" s="32"/>
      <c r="J5" s="32"/>
      <c r="K5" s="32"/>
      <c r="L5" s="32"/>
      <c r="M5" s="28">
        <v>73</v>
      </c>
    </row>
    <row r="6" spans="1:17" ht="18" customHeight="1">
      <c r="A6" s="30" t="s">
        <v>10</v>
      </c>
      <c r="B6" s="30"/>
      <c r="C6" s="30"/>
      <c r="D6" s="31"/>
      <c r="E6" s="32"/>
      <c r="F6" s="32"/>
      <c r="G6" s="32"/>
      <c r="H6" s="32"/>
      <c r="I6" s="32"/>
      <c r="J6" s="32"/>
      <c r="K6" s="32"/>
      <c r="L6" s="32"/>
      <c r="M6" s="1"/>
    </row>
    <row r="7" spans="1:17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7" ht="35.25" customHeight="1">
      <c r="A8" s="20" t="s">
        <v>1</v>
      </c>
      <c r="B8" s="21" t="s">
        <v>14</v>
      </c>
      <c r="C8" s="22" t="s">
        <v>2</v>
      </c>
      <c r="D8" s="20" t="s">
        <v>13</v>
      </c>
      <c r="E8" s="20" t="s">
        <v>3</v>
      </c>
      <c r="F8" s="20" t="s">
        <v>4</v>
      </c>
      <c r="G8" s="25" t="s">
        <v>137</v>
      </c>
      <c r="H8" s="24" t="s">
        <v>135</v>
      </c>
      <c r="I8" s="23" t="s">
        <v>136</v>
      </c>
      <c r="J8" s="23" t="s">
        <v>5</v>
      </c>
      <c r="K8" s="20" t="s">
        <v>6</v>
      </c>
      <c r="L8" s="29" t="s">
        <v>7</v>
      </c>
      <c r="M8" s="15"/>
      <c r="N8" s="16"/>
      <c r="O8" s="16"/>
      <c r="P8" s="16"/>
      <c r="Q8" s="16"/>
    </row>
    <row r="9" spans="1:17" ht="32.25" customHeight="1">
      <c r="A9" s="49" t="s">
        <v>122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1"/>
    </row>
    <row r="10" spans="1:17" ht="99.75" customHeight="1">
      <c r="A10" s="9"/>
      <c r="B10" s="11"/>
      <c r="C10" s="10" t="s">
        <v>28</v>
      </c>
      <c r="D10" s="12" t="s">
        <v>73</v>
      </c>
      <c r="E10" s="10" t="s">
        <v>21</v>
      </c>
      <c r="F10" s="12" t="s">
        <v>124</v>
      </c>
      <c r="G10" s="26">
        <v>209</v>
      </c>
      <c r="H10" s="27">
        <f>G10/100*80</f>
        <v>167.2</v>
      </c>
      <c r="I10" s="27">
        <f>G10/$M$4</f>
        <v>1.4928571428571429</v>
      </c>
      <c r="J10" s="27">
        <f>I10*$M$5</f>
        <v>108.97857142857143</v>
      </c>
      <c r="K10" s="10"/>
      <c r="L10" s="13"/>
      <c r="M10" s="1"/>
      <c r="N10" s="54">
        <f>I10*L10</f>
        <v>0</v>
      </c>
    </row>
    <row r="11" spans="1:17" ht="99.75" customHeight="1">
      <c r="A11" s="9"/>
      <c r="B11" s="11"/>
      <c r="C11" s="10" t="s">
        <v>41</v>
      </c>
      <c r="D11" s="12" t="s">
        <v>74</v>
      </c>
      <c r="E11" s="10" t="s">
        <v>21</v>
      </c>
      <c r="F11" s="12" t="s">
        <v>125</v>
      </c>
      <c r="G11" s="26">
        <v>90</v>
      </c>
      <c r="H11" s="27">
        <f>G11/100*80</f>
        <v>72</v>
      </c>
      <c r="I11" s="27">
        <f t="shared" ref="I11:I26" si="0">G11/$M$4</f>
        <v>0.6428571428571429</v>
      </c>
      <c r="J11" s="27">
        <f t="shared" ref="J11:J26" si="1">I11*$M$5</f>
        <v>46.928571428571431</v>
      </c>
      <c r="K11" s="10" t="s">
        <v>123</v>
      </c>
      <c r="L11" s="13"/>
      <c r="M11" s="1"/>
      <c r="N11" s="54">
        <f t="shared" ref="N11:N58" si="2">I11*L11</f>
        <v>0</v>
      </c>
    </row>
    <row r="12" spans="1:17" ht="99.75" customHeight="1">
      <c r="A12" s="9"/>
      <c r="B12" s="11"/>
      <c r="C12" s="10" t="s">
        <v>43</v>
      </c>
      <c r="D12" s="12" t="s">
        <v>75</v>
      </c>
      <c r="E12" s="10" t="s">
        <v>21</v>
      </c>
      <c r="F12" s="12" t="s">
        <v>125</v>
      </c>
      <c r="G12" s="26">
        <v>90</v>
      </c>
      <c r="H12" s="27">
        <f t="shared" ref="H12:H26" si="3">G12/100*80</f>
        <v>72</v>
      </c>
      <c r="I12" s="27">
        <f t="shared" si="0"/>
        <v>0.6428571428571429</v>
      </c>
      <c r="J12" s="27">
        <f t="shared" si="1"/>
        <v>46.928571428571431</v>
      </c>
      <c r="K12" s="10" t="s">
        <v>123</v>
      </c>
      <c r="L12" s="13"/>
      <c r="M12" s="1"/>
      <c r="N12" s="54">
        <f t="shared" si="2"/>
        <v>0</v>
      </c>
    </row>
    <row r="13" spans="1:17" ht="99.75" customHeight="1">
      <c r="A13" s="9"/>
      <c r="B13" s="11"/>
      <c r="C13" s="10" t="s">
        <v>59</v>
      </c>
      <c r="D13" s="12" t="s">
        <v>76</v>
      </c>
      <c r="E13" s="10" t="s">
        <v>21</v>
      </c>
      <c r="F13" s="12" t="s">
        <v>125</v>
      </c>
      <c r="G13" s="26">
        <v>90</v>
      </c>
      <c r="H13" s="27">
        <f t="shared" si="3"/>
        <v>72</v>
      </c>
      <c r="I13" s="27">
        <f t="shared" si="0"/>
        <v>0.6428571428571429</v>
      </c>
      <c r="J13" s="27">
        <f t="shared" si="1"/>
        <v>46.928571428571431</v>
      </c>
      <c r="K13" s="10" t="s">
        <v>123</v>
      </c>
      <c r="L13" s="13"/>
      <c r="M13" s="1"/>
      <c r="N13" s="54">
        <f t="shared" si="2"/>
        <v>0</v>
      </c>
    </row>
    <row r="14" spans="1:17" ht="99.75" customHeight="1">
      <c r="A14" s="9"/>
      <c r="B14" s="11"/>
      <c r="C14" s="10" t="s">
        <v>44</v>
      </c>
      <c r="D14" s="12" t="s">
        <v>77</v>
      </c>
      <c r="E14" s="10" t="s">
        <v>21</v>
      </c>
      <c r="F14" s="12" t="s">
        <v>125</v>
      </c>
      <c r="G14" s="26">
        <v>90</v>
      </c>
      <c r="H14" s="27">
        <f t="shared" si="3"/>
        <v>72</v>
      </c>
      <c r="I14" s="27">
        <f t="shared" si="0"/>
        <v>0.6428571428571429</v>
      </c>
      <c r="J14" s="27">
        <f t="shared" si="1"/>
        <v>46.928571428571431</v>
      </c>
      <c r="K14" s="10" t="s">
        <v>123</v>
      </c>
      <c r="L14" s="13"/>
      <c r="M14" s="1"/>
      <c r="N14" s="54">
        <f t="shared" si="2"/>
        <v>0</v>
      </c>
    </row>
    <row r="15" spans="1:17" ht="99.75" customHeight="1">
      <c r="A15" s="9"/>
      <c r="B15" s="11"/>
      <c r="C15" s="10" t="s">
        <v>60</v>
      </c>
      <c r="D15" s="12" t="s">
        <v>78</v>
      </c>
      <c r="E15" s="10" t="s">
        <v>21</v>
      </c>
      <c r="F15" s="12" t="s">
        <v>125</v>
      </c>
      <c r="G15" s="26">
        <v>90</v>
      </c>
      <c r="H15" s="27">
        <f t="shared" si="3"/>
        <v>72</v>
      </c>
      <c r="I15" s="27">
        <f t="shared" si="0"/>
        <v>0.6428571428571429</v>
      </c>
      <c r="J15" s="27">
        <f t="shared" si="1"/>
        <v>46.928571428571431</v>
      </c>
      <c r="K15" s="10" t="s">
        <v>123</v>
      </c>
      <c r="L15" s="13"/>
      <c r="M15" s="1"/>
      <c r="N15" s="54">
        <f t="shared" si="2"/>
        <v>0</v>
      </c>
    </row>
    <row r="16" spans="1:17" ht="99.75" customHeight="1">
      <c r="A16" s="9"/>
      <c r="B16" s="11"/>
      <c r="C16" s="10" t="s">
        <v>45</v>
      </c>
      <c r="D16" s="12" t="s">
        <v>79</v>
      </c>
      <c r="E16" s="10" t="s">
        <v>21</v>
      </c>
      <c r="F16" s="12" t="s">
        <v>125</v>
      </c>
      <c r="G16" s="26">
        <v>90</v>
      </c>
      <c r="H16" s="27">
        <f t="shared" si="3"/>
        <v>72</v>
      </c>
      <c r="I16" s="27">
        <f t="shared" si="0"/>
        <v>0.6428571428571429</v>
      </c>
      <c r="J16" s="27">
        <f t="shared" si="1"/>
        <v>46.928571428571431</v>
      </c>
      <c r="K16" s="10" t="s">
        <v>123</v>
      </c>
      <c r="L16" s="13"/>
      <c r="M16" s="1"/>
      <c r="N16" s="54">
        <f t="shared" si="2"/>
        <v>0</v>
      </c>
    </row>
    <row r="17" spans="1:14" ht="99.75" customHeight="1">
      <c r="A17" s="9"/>
      <c r="B17" s="11"/>
      <c r="C17" s="10" t="s">
        <v>46</v>
      </c>
      <c r="D17" s="12" t="s">
        <v>80</v>
      </c>
      <c r="E17" s="10" t="s">
        <v>21</v>
      </c>
      <c r="F17" s="12" t="s">
        <v>125</v>
      </c>
      <c r="G17" s="26">
        <v>90</v>
      </c>
      <c r="H17" s="27">
        <f t="shared" si="3"/>
        <v>72</v>
      </c>
      <c r="I17" s="27">
        <f t="shared" si="0"/>
        <v>0.6428571428571429</v>
      </c>
      <c r="J17" s="27">
        <f t="shared" si="1"/>
        <v>46.928571428571431</v>
      </c>
      <c r="K17" s="10" t="s">
        <v>123</v>
      </c>
      <c r="L17" s="13"/>
      <c r="M17" s="1"/>
      <c r="N17" s="54">
        <f t="shared" si="2"/>
        <v>0</v>
      </c>
    </row>
    <row r="18" spans="1:14" ht="99.75" customHeight="1">
      <c r="A18" s="9"/>
      <c r="B18" s="11"/>
      <c r="C18" s="10" t="s">
        <v>47</v>
      </c>
      <c r="D18" s="12" t="s">
        <v>81</v>
      </c>
      <c r="E18" s="10" t="s">
        <v>21</v>
      </c>
      <c r="F18" s="12" t="s">
        <v>125</v>
      </c>
      <c r="G18" s="26">
        <v>90</v>
      </c>
      <c r="H18" s="27">
        <f t="shared" si="3"/>
        <v>72</v>
      </c>
      <c r="I18" s="27">
        <f t="shared" si="0"/>
        <v>0.6428571428571429</v>
      </c>
      <c r="J18" s="27">
        <f t="shared" si="1"/>
        <v>46.928571428571431</v>
      </c>
      <c r="K18" s="10" t="s">
        <v>123</v>
      </c>
      <c r="L18" s="13"/>
      <c r="M18" s="1"/>
      <c r="N18" s="54">
        <f t="shared" si="2"/>
        <v>0</v>
      </c>
    </row>
    <row r="19" spans="1:14" ht="99.75" customHeight="1">
      <c r="A19" s="9"/>
      <c r="B19" s="11"/>
      <c r="C19" s="10" t="s">
        <v>61</v>
      </c>
      <c r="D19" s="12" t="s">
        <v>82</v>
      </c>
      <c r="E19" s="10" t="s">
        <v>21</v>
      </c>
      <c r="F19" s="12" t="s">
        <v>83</v>
      </c>
      <c r="G19" s="26">
        <v>90</v>
      </c>
      <c r="H19" s="27">
        <f t="shared" si="3"/>
        <v>72</v>
      </c>
      <c r="I19" s="27">
        <f t="shared" si="0"/>
        <v>0.6428571428571429</v>
      </c>
      <c r="J19" s="27">
        <f t="shared" si="1"/>
        <v>46.928571428571431</v>
      </c>
      <c r="K19" s="10" t="s">
        <v>123</v>
      </c>
      <c r="L19" s="13"/>
      <c r="M19" s="1"/>
      <c r="N19" s="54">
        <f t="shared" si="2"/>
        <v>0</v>
      </c>
    </row>
    <row r="20" spans="1:14" ht="99.75" customHeight="1">
      <c r="A20" s="9"/>
      <c r="B20" s="11"/>
      <c r="C20" s="10" t="s">
        <v>52</v>
      </c>
      <c r="D20" s="12" t="s">
        <v>84</v>
      </c>
      <c r="E20" s="10" t="s">
        <v>21</v>
      </c>
      <c r="F20" s="12" t="s">
        <v>125</v>
      </c>
      <c r="G20" s="26">
        <v>90</v>
      </c>
      <c r="H20" s="27">
        <f t="shared" si="3"/>
        <v>72</v>
      </c>
      <c r="I20" s="27">
        <f t="shared" si="0"/>
        <v>0.6428571428571429</v>
      </c>
      <c r="J20" s="27">
        <f t="shared" si="1"/>
        <v>46.928571428571431</v>
      </c>
      <c r="K20" s="10" t="s">
        <v>123</v>
      </c>
      <c r="L20" s="13"/>
      <c r="M20" s="1"/>
      <c r="N20" s="54">
        <f t="shared" si="2"/>
        <v>0</v>
      </c>
    </row>
    <row r="21" spans="1:14" ht="99.75" customHeight="1">
      <c r="A21" s="9"/>
      <c r="B21" s="11"/>
      <c r="C21" s="10" t="s">
        <v>54</v>
      </c>
      <c r="D21" s="12" t="s">
        <v>85</v>
      </c>
      <c r="E21" s="10" t="s">
        <v>21</v>
      </c>
      <c r="F21" s="12" t="s">
        <v>125</v>
      </c>
      <c r="G21" s="26">
        <v>90</v>
      </c>
      <c r="H21" s="27">
        <f t="shared" si="3"/>
        <v>72</v>
      </c>
      <c r="I21" s="27">
        <f t="shared" si="0"/>
        <v>0.6428571428571429</v>
      </c>
      <c r="J21" s="27">
        <f t="shared" si="1"/>
        <v>46.928571428571431</v>
      </c>
      <c r="K21" s="10" t="s">
        <v>123</v>
      </c>
      <c r="L21" s="13"/>
      <c r="M21" s="1"/>
      <c r="N21" s="54">
        <f t="shared" si="2"/>
        <v>0</v>
      </c>
    </row>
    <row r="22" spans="1:14" ht="99.75" customHeight="1">
      <c r="A22" s="9"/>
      <c r="B22" s="11"/>
      <c r="C22" s="10" t="s">
        <v>55</v>
      </c>
      <c r="D22" s="12" t="s">
        <v>86</v>
      </c>
      <c r="E22" s="10" t="s">
        <v>21</v>
      </c>
      <c r="F22" s="12" t="s">
        <v>125</v>
      </c>
      <c r="G22" s="26">
        <v>90</v>
      </c>
      <c r="H22" s="27">
        <f t="shared" si="3"/>
        <v>72</v>
      </c>
      <c r="I22" s="27">
        <f t="shared" si="0"/>
        <v>0.6428571428571429</v>
      </c>
      <c r="J22" s="27">
        <f t="shared" si="1"/>
        <v>46.928571428571431</v>
      </c>
      <c r="K22" s="10" t="s">
        <v>123</v>
      </c>
      <c r="L22" s="13"/>
      <c r="M22" s="1"/>
      <c r="N22" s="54">
        <f t="shared" si="2"/>
        <v>0</v>
      </c>
    </row>
    <row r="23" spans="1:14" ht="99.75" customHeight="1">
      <c r="A23" s="9"/>
      <c r="B23" s="11"/>
      <c r="C23" s="10" t="s">
        <v>56</v>
      </c>
      <c r="D23" s="12" t="s">
        <v>87</v>
      </c>
      <c r="E23" s="10" t="s">
        <v>21</v>
      </c>
      <c r="F23" s="12" t="s">
        <v>125</v>
      </c>
      <c r="G23" s="26">
        <v>90</v>
      </c>
      <c r="H23" s="27">
        <f t="shared" si="3"/>
        <v>72</v>
      </c>
      <c r="I23" s="27">
        <f t="shared" si="0"/>
        <v>0.6428571428571429</v>
      </c>
      <c r="J23" s="27">
        <f t="shared" si="1"/>
        <v>46.928571428571431</v>
      </c>
      <c r="K23" s="10" t="s">
        <v>123</v>
      </c>
      <c r="L23" s="13"/>
      <c r="M23" s="1"/>
      <c r="N23" s="54">
        <f t="shared" si="2"/>
        <v>0</v>
      </c>
    </row>
    <row r="24" spans="1:14" ht="99.75" customHeight="1">
      <c r="A24" s="9"/>
      <c r="B24" s="11"/>
      <c r="C24" s="10" t="s">
        <v>20</v>
      </c>
      <c r="D24" s="12" t="s">
        <v>88</v>
      </c>
      <c r="E24" s="10" t="s">
        <v>21</v>
      </c>
      <c r="F24" s="12" t="s">
        <v>125</v>
      </c>
      <c r="G24" s="26">
        <v>100</v>
      </c>
      <c r="H24" s="27">
        <f t="shared" si="3"/>
        <v>80</v>
      </c>
      <c r="I24" s="27">
        <f t="shared" si="0"/>
        <v>0.7142857142857143</v>
      </c>
      <c r="J24" s="27">
        <f t="shared" si="1"/>
        <v>52.142857142857146</v>
      </c>
      <c r="K24" s="10" t="s">
        <v>123</v>
      </c>
      <c r="L24" s="13"/>
      <c r="M24" s="1"/>
      <c r="N24" s="54">
        <f t="shared" si="2"/>
        <v>0</v>
      </c>
    </row>
    <row r="25" spans="1:14" ht="99.75" customHeight="1">
      <c r="A25" s="9"/>
      <c r="B25" s="11"/>
      <c r="C25" s="10" t="s">
        <v>68</v>
      </c>
      <c r="D25" s="12" t="s">
        <v>90</v>
      </c>
      <c r="E25" s="10" t="s">
        <v>17</v>
      </c>
      <c r="F25" s="12" t="s">
        <v>91</v>
      </c>
      <c r="G25" s="26">
        <v>100</v>
      </c>
      <c r="H25" s="27">
        <f t="shared" si="3"/>
        <v>80</v>
      </c>
      <c r="I25" s="27">
        <f t="shared" si="0"/>
        <v>0.7142857142857143</v>
      </c>
      <c r="J25" s="27">
        <f t="shared" si="1"/>
        <v>52.142857142857146</v>
      </c>
      <c r="K25" s="10" t="s">
        <v>123</v>
      </c>
      <c r="L25" s="13"/>
      <c r="M25" s="1"/>
      <c r="N25" s="54">
        <f t="shared" si="2"/>
        <v>0</v>
      </c>
    </row>
    <row r="26" spans="1:14" ht="99.75" customHeight="1">
      <c r="A26" s="9"/>
      <c r="B26" s="11"/>
      <c r="C26" s="10" t="s">
        <v>19</v>
      </c>
      <c r="D26" s="12" t="s">
        <v>89</v>
      </c>
      <c r="E26" s="10" t="s">
        <v>17</v>
      </c>
      <c r="F26" s="12" t="s">
        <v>126</v>
      </c>
      <c r="G26" s="26">
        <v>100</v>
      </c>
      <c r="H26" s="27">
        <f t="shared" si="3"/>
        <v>80</v>
      </c>
      <c r="I26" s="27">
        <f t="shared" si="0"/>
        <v>0.7142857142857143</v>
      </c>
      <c r="J26" s="27">
        <f t="shared" si="1"/>
        <v>52.142857142857146</v>
      </c>
      <c r="K26" s="10" t="s">
        <v>123</v>
      </c>
      <c r="L26" s="13"/>
      <c r="M26" s="1"/>
      <c r="N26" s="54">
        <f t="shared" si="2"/>
        <v>0</v>
      </c>
    </row>
    <row r="27" spans="1:14" ht="33" customHeight="1">
      <c r="A27" s="52" t="s">
        <v>121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1"/>
      <c r="N27" s="54">
        <f t="shared" si="2"/>
        <v>0</v>
      </c>
    </row>
    <row r="28" spans="1:14" ht="99.75" customHeight="1">
      <c r="A28" s="9"/>
      <c r="B28" s="11"/>
      <c r="C28" s="10" t="s">
        <v>57</v>
      </c>
      <c r="D28" s="12" t="s">
        <v>98</v>
      </c>
      <c r="E28" s="10" t="s">
        <v>24</v>
      </c>
      <c r="F28" s="12" t="s">
        <v>99</v>
      </c>
      <c r="G28" s="26">
        <v>228</v>
      </c>
      <c r="H28" s="27">
        <f>G28/100*80</f>
        <v>182.39999999999998</v>
      </c>
      <c r="I28" s="27">
        <f t="shared" ref="I28:I53" si="4">G28/$M$4</f>
        <v>1.6285714285714286</v>
      </c>
      <c r="J28" s="27">
        <f t="shared" ref="J28:J53" si="5">I28*$M$5</f>
        <v>118.88571428571429</v>
      </c>
      <c r="K28" s="10" t="s">
        <v>123</v>
      </c>
      <c r="L28" s="13"/>
      <c r="M28" s="1"/>
      <c r="N28" s="54">
        <f t="shared" si="2"/>
        <v>0</v>
      </c>
    </row>
    <row r="29" spans="1:14" ht="99.75" customHeight="1">
      <c r="A29" s="9"/>
      <c r="B29" s="11"/>
      <c r="C29" s="10" t="s">
        <v>29</v>
      </c>
      <c r="D29" s="12" t="s">
        <v>100</v>
      </c>
      <c r="E29" s="10" t="s">
        <v>21</v>
      </c>
      <c r="F29" s="12" t="s">
        <v>127</v>
      </c>
      <c r="G29" s="26">
        <v>228</v>
      </c>
      <c r="H29" s="27">
        <f t="shared" ref="H29:H53" si="6">G29/100*80</f>
        <v>182.39999999999998</v>
      </c>
      <c r="I29" s="27">
        <f t="shared" si="4"/>
        <v>1.6285714285714286</v>
      </c>
      <c r="J29" s="27">
        <f t="shared" si="5"/>
        <v>118.88571428571429</v>
      </c>
      <c r="K29" s="10" t="s">
        <v>123</v>
      </c>
      <c r="L29" s="13"/>
      <c r="M29" s="1"/>
      <c r="N29" s="54">
        <f t="shared" si="2"/>
        <v>0</v>
      </c>
    </row>
    <row r="30" spans="1:14" ht="99.75" customHeight="1">
      <c r="A30" s="9"/>
      <c r="B30" s="11"/>
      <c r="C30" s="10" t="s">
        <v>30</v>
      </c>
      <c r="D30" s="12" t="s">
        <v>101</v>
      </c>
      <c r="E30" s="10" t="s">
        <v>21</v>
      </c>
      <c r="F30" s="12" t="s">
        <v>127</v>
      </c>
      <c r="G30" s="26">
        <v>228</v>
      </c>
      <c r="H30" s="27">
        <f t="shared" si="6"/>
        <v>182.39999999999998</v>
      </c>
      <c r="I30" s="27">
        <f t="shared" si="4"/>
        <v>1.6285714285714286</v>
      </c>
      <c r="J30" s="27">
        <f t="shared" si="5"/>
        <v>118.88571428571429</v>
      </c>
      <c r="K30" s="10"/>
      <c r="L30" s="13"/>
      <c r="M30" s="1"/>
      <c r="N30" s="54">
        <f t="shared" si="2"/>
        <v>0</v>
      </c>
    </row>
    <row r="31" spans="1:14" ht="99.75" customHeight="1">
      <c r="A31" s="9"/>
      <c r="B31" s="11"/>
      <c r="C31" s="10" t="s">
        <v>31</v>
      </c>
      <c r="D31" s="12" t="s">
        <v>102</v>
      </c>
      <c r="E31" s="10" t="s">
        <v>21</v>
      </c>
      <c r="F31" s="12" t="s">
        <v>127</v>
      </c>
      <c r="G31" s="26">
        <v>228</v>
      </c>
      <c r="H31" s="27">
        <f t="shared" si="6"/>
        <v>182.39999999999998</v>
      </c>
      <c r="I31" s="27">
        <f t="shared" si="4"/>
        <v>1.6285714285714286</v>
      </c>
      <c r="J31" s="27">
        <f t="shared" si="5"/>
        <v>118.88571428571429</v>
      </c>
      <c r="K31" s="10"/>
      <c r="L31" s="13"/>
      <c r="M31" s="1"/>
      <c r="N31" s="54">
        <f t="shared" si="2"/>
        <v>0</v>
      </c>
    </row>
    <row r="32" spans="1:14" ht="99.75" customHeight="1">
      <c r="A32" s="9"/>
      <c r="B32" s="11"/>
      <c r="C32" s="10" t="s">
        <v>32</v>
      </c>
      <c r="D32" s="12" t="s">
        <v>103</v>
      </c>
      <c r="E32" s="10" t="s">
        <v>21</v>
      </c>
      <c r="F32" s="12" t="s">
        <v>127</v>
      </c>
      <c r="G32" s="26">
        <v>228</v>
      </c>
      <c r="H32" s="27">
        <f t="shared" si="6"/>
        <v>182.39999999999998</v>
      </c>
      <c r="I32" s="27">
        <f t="shared" si="4"/>
        <v>1.6285714285714286</v>
      </c>
      <c r="J32" s="27">
        <f t="shared" si="5"/>
        <v>118.88571428571429</v>
      </c>
      <c r="K32" s="10" t="s">
        <v>123</v>
      </c>
      <c r="L32" s="13"/>
      <c r="M32" s="1"/>
      <c r="N32" s="54">
        <f t="shared" si="2"/>
        <v>0</v>
      </c>
    </row>
    <row r="33" spans="1:14" ht="99.75" customHeight="1">
      <c r="A33" s="9"/>
      <c r="B33" s="11"/>
      <c r="C33" s="10" t="s">
        <v>33</v>
      </c>
      <c r="D33" s="12" t="s">
        <v>104</v>
      </c>
      <c r="E33" s="10" t="s">
        <v>21</v>
      </c>
      <c r="F33" s="12" t="s">
        <v>127</v>
      </c>
      <c r="G33" s="26">
        <v>228</v>
      </c>
      <c r="H33" s="27">
        <f t="shared" si="6"/>
        <v>182.39999999999998</v>
      </c>
      <c r="I33" s="27">
        <f t="shared" si="4"/>
        <v>1.6285714285714286</v>
      </c>
      <c r="J33" s="27">
        <f t="shared" si="5"/>
        <v>118.88571428571429</v>
      </c>
      <c r="K33" s="10"/>
      <c r="L33" s="13"/>
      <c r="M33" s="1"/>
      <c r="N33" s="54">
        <f t="shared" si="2"/>
        <v>0</v>
      </c>
    </row>
    <row r="34" spans="1:14" ht="99.75" customHeight="1">
      <c r="A34" s="9"/>
      <c r="B34" s="11"/>
      <c r="C34" s="10" t="s">
        <v>34</v>
      </c>
      <c r="D34" s="12" t="s">
        <v>105</v>
      </c>
      <c r="E34" s="10" t="s">
        <v>21</v>
      </c>
      <c r="F34" s="12" t="s">
        <v>127</v>
      </c>
      <c r="G34" s="26">
        <v>228</v>
      </c>
      <c r="H34" s="27">
        <f t="shared" si="6"/>
        <v>182.39999999999998</v>
      </c>
      <c r="I34" s="27">
        <f t="shared" si="4"/>
        <v>1.6285714285714286</v>
      </c>
      <c r="J34" s="27">
        <f t="shared" si="5"/>
        <v>118.88571428571429</v>
      </c>
      <c r="K34" s="10" t="s">
        <v>123</v>
      </c>
      <c r="L34" s="13"/>
      <c r="M34" s="1"/>
      <c r="N34" s="54">
        <f t="shared" si="2"/>
        <v>0</v>
      </c>
    </row>
    <row r="35" spans="1:14" ht="99.75" customHeight="1">
      <c r="A35" s="9"/>
      <c r="B35" s="11"/>
      <c r="C35" s="10" t="s">
        <v>35</v>
      </c>
      <c r="D35" s="12" t="s">
        <v>106</v>
      </c>
      <c r="E35" s="10" t="s">
        <v>21</v>
      </c>
      <c r="F35" s="12" t="s">
        <v>127</v>
      </c>
      <c r="G35" s="26">
        <v>228</v>
      </c>
      <c r="H35" s="27">
        <f t="shared" si="6"/>
        <v>182.39999999999998</v>
      </c>
      <c r="I35" s="27">
        <f t="shared" si="4"/>
        <v>1.6285714285714286</v>
      </c>
      <c r="J35" s="27">
        <f t="shared" si="5"/>
        <v>118.88571428571429</v>
      </c>
      <c r="K35" s="10" t="s">
        <v>123</v>
      </c>
      <c r="L35" s="13"/>
      <c r="M35" s="1"/>
      <c r="N35" s="54">
        <f t="shared" si="2"/>
        <v>0</v>
      </c>
    </row>
    <row r="36" spans="1:14" ht="99.75" customHeight="1">
      <c r="A36" s="9"/>
      <c r="B36" s="11"/>
      <c r="C36" s="10" t="s">
        <v>36</v>
      </c>
      <c r="D36" s="12" t="s">
        <v>107</v>
      </c>
      <c r="E36" s="10" t="s">
        <v>21</v>
      </c>
      <c r="F36" s="12" t="s">
        <v>127</v>
      </c>
      <c r="G36" s="26">
        <v>228</v>
      </c>
      <c r="H36" s="27">
        <f t="shared" si="6"/>
        <v>182.39999999999998</v>
      </c>
      <c r="I36" s="27">
        <f t="shared" si="4"/>
        <v>1.6285714285714286</v>
      </c>
      <c r="J36" s="27">
        <f t="shared" si="5"/>
        <v>118.88571428571429</v>
      </c>
      <c r="K36" s="10"/>
      <c r="L36" s="13"/>
      <c r="M36" s="1"/>
      <c r="N36" s="54">
        <f t="shared" si="2"/>
        <v>0</v>
      </c>
    </row>
    <row r="37" spans="1:14" ht="99.75" customHeight="1">
      <c r="A37" s="9"/>
      <c r="B37" s="11"/>
      <c r="C37" s="10" t="s">
        <v>37</v>
      </c>
      <c r="D37" s="12" t="s">
        <v>108</v>
      </c>
      <c r="E37" s="10" t="s">
        <v>21</v>
      </c>
      <c r="F37" s="12" t="s">
        <v>127</v>
      </c>
      <c r="G37" s="26">
        <v>228</v>
      </c>
      <c r="H37" s="27">
        <f t="shared" si="6"/>
        <v>182.39999999999998</v>
      </c>
      <c r="I37" s="27">
        <f t="shared" si="4"/>
        <v>1.6285714285714286</v>
      </c>
      <c r="J37" s="27">
        <f t="shared" si="5"/>
        <v>118.88571428571429</v>
      </c>
      <c r="K37" s="10"/>
      <c r="L37" s="13"/>
      <c r="M37" s="1"/>
      <c r="N37" s="54">
        <f t="shared" si="2"/>
        <v>0</v>
      </c>
    </row>
    <row r="38" spans="1:14" ht="99.75" customHeight="1">
      <c r="A38" s="9"/>
      <c r="B38" s="11"/>
      <c r="C38" s="10" t="s">
        <v>38</v>
      </c>
      <c r="D38" s="12" t="s">
        <v>109</v>
      </c>
      <c r="E38" s="10" t="s">
        <v>21</v>
      </c>
      <c r="F38" s="12" t="s">
        <v>127</v>
      </c>
      <c r="G38" s="26">
        <v>228</v>
      </c>
      <c r="H38" s="27">
        <f t="shared" si="6"/>
        <v>182.39999999999998</v>
      </c>
      <c r="I38" s="27">
        <f t="shared" si="4"/>
        <v>1.6285714285714286</v>
      </c>
      <c r="J38" s="27">
        <f t="shared" si="5"/>
        <v>118.88571428571429</v>
      </c>
      <c r="K38" s="10"/>
      <c r="L38" s="13"/>
      <c r="M38" s="1"/>
      <c r="N38" s="54">
        <f t="shared" si="2"/>
        <v>0</v>
      </c>
    </row>
    <row r="39" spans="1:14" ht="99.75" customHeight="1">
      <c r="A39" s="9"/>
      <c r="B39" s="11"/>
      <c r="C39" s="10" t="s">
        <v>39</v>
      </c>
      <c r="D39" s="12" t="s">
        <v>110</v>
      </c>
      <c r="E39" s="10" t="s">
        <v>21</v>
      </c>
      <c r="F39" s="12" t="s">
        <v>127</v>
      </c>
      <c r="G39" s="26">
        <v>228</v>
      </c>
      <c r="H39" s="27">
        <f t="shared" si="6"/>
        <v>182.39999999999998</v>
      </c>
      <c r="I39" s="27">
        <f t="shared" si="4"/>
        <v>1.6285714285714286</v>
      </c>
      <c r="J39" s="27">
        <f t="shared" si="5"/>
        <v>118.88571428571429</v>
      </c>
      <c r="K39" s="10"/>
      <c r="L39" s="13"/>
      <c r="M39" s="1"/>
      <c r="N39" s="54">
        <f t="shared" si="2"/>
        <v>0</v>
      </c>
    </row>
    <row r="40" spans="1:14" ht="99.75" customHeight="1">
      <c r="A40" s="9"/>
      <c r="B40" s="11"/>
      <c r="C40" s="10" t="s">
        <v>40</v>
      </c>
      <c r="D40" s="12" t="s">
        <v>111</v>
      </c>
      <c r="E40" s="10" t="s">
        <v>21</v>
      </c>
      <c r="F40" s="12" t="s">
        <v>127</v>
      </c>
      <c r="G40" s="26">
        <v>228</v>
      </c>
      <c r="H40" s="27">
        <f t="shared" si="6"/>
        <v>182.39999999999998</v>
      </c>
      <c r="I40" s="27">
        <f t="shared" si="4"/>
        <v>1.6285714285714286</v>
      </c>
      <c r="J40" s="27">
        <f t="shared" si="5"/>
        <v>118.88571428571429</v>
      </c>
      <c r="K40" s="10" t="s">
        <v>123</v>
      </c>
      <c r="L40" s="13"/>
      <c r="M40" s="1"/>
      <c r="N40" s="54">
        <f t="shared" si="2"/>
        <v>0</v>
      </c>
    </row>
    <row r="41" spans="1:14" ht="99.75" customHeight="1">
      <c r="A41" s="9"/>
      <c r="B41" s="11"/>
      <c r="C41" s="10" t="s">
        <v>42</v>
      </c>
      <c r="D41" s="12" t="s">
        <v>112</v>
      </c>
      <c r="E41" s="10" t="s">
        <v>21</v>
      </c>
      <c r="F41" s="12" t="s">
        <v>127</v>
      </c>
      <c r="G41" s="26">
        <v>228</v>
      </c>
      <c r="H41" s="27">
        <f t="shared" si="6"/>
        <v>182.39999999999998</v>
      </c>
      <c r="I41" s="27">
        <f t="shared" si="4"/>
        <v>1.6285714285714286</v>
      </c>
      <c r="J41" s="27">
        <f t="shared" si="5"/>
        <v>118.88571428571429</v>
      </c>
      <c r="K41" s="10"/>
      <c r="L41" s="13"/>
      <c r="M41" s="1"/>
      <c r="N41" s="54">
        <f t="shared" si="2"/>
        <v>0</v>
      </c>
    </row>
    <row r="42" spans="1:14" ht="99.75" customHeight="1">
      <c r="A42" s="9"/>
      <c r="B42" s="11"/>
      <c r="C42" s="10" t="s">
        <v>48</v>
      </c>
      <c r="D42" s="12" t="s">
        <v>113</v>
      </c>
      <c r="E42" s="10" t="s">
        <v>21</v>
      </c>
      <c r="F42" s="12" t="s">
        <v>127</v>
      </c>
      <c r="G42" s="26">
        <v>228</v>
      </c>
      <c r="H42" s="27">
        <f t="shared" si="6"/>
        <v>182.39999999999998</v>
      </c>
      <c r="I42" s="27">
        <f t="shared" si="4"/>
        <v>1.6285714285714286</v>
      </c>
      <c r="J42" s="27">
        <f t="shared" si="5"/>
        <v>118.88571428571429</v>
      </c>
      <c r="K42" s="10"/>
      <c r="L42" s="13"/>
      <c r="M42" s="1"/>
      <c r="N42" s="54">
        <f t="shared" si="2"/>
        <v>0</v>
      </c>
    </row>
    <row r="43" spans="1:14" ht="99.75" customHeight="1">
      <c r="A43" s="9"/>
      <c r="B43" s="11"/>
      <c r="C43" s="10" t="s">
        <v>49</v>
      </c>
      <c r="D43" s="12" t="s">
        <v>93</v>
      </c>
      <c r="E43" s="10" t="s">
        <v>21</v>
      </c>
      <c r="F43" s="12" t="s">
        <v>127</v>
      </c>
      <c r="G43" s="26">
        <v>228</v>
      </c>
      <c r="H43" s="27">
        <f t="shared" si="6"/>
        <v>182.39999999999998</v>
      </c>
      <c r="I43" s="27">
        <f t="shared" si="4"/>
        <v>1.6285714285714286</v>
      </c>
      <c r="J43" s="27">
        <f t="shared" si="5"/>
        <v>118.88571428571429</v>
      </c>
      <c r="K43" s="10" t="s">
        <v>123</v>
      </c>
      <c r="L43" s="13"/>
      <c r="M43" s="1"/>
      <c r="N43" s="54">
        <f t="shared" si="2"/>
        <v>0</v>
      </c>
    </row>
    <row r="44" spans="1:14" ht="99.75" customHeight="1">
      <c r="A44" s="9"/>
      <c r="B44" s="11"/>
      <c r="C44" s="10" t="s">
        <v>62</v>
      </c>
      <c r="D44" s="12" t="s">
        <v>85</v>
      </c>
      <c r="E44" s="10" t="s">
        <v>18</v>
      </c>
      <c r="F44" s="12" t="s">
        <v>128</v>
      </c>
      <c r="G44" s="26">
        <v>228</v>
      </c>
      <c r="H44" s="27">
        <f t="shared" si="6"/>
        <v>182.39999999999998</v>
      </c>
      <c r="I44" s="27">
        <f t="shared" si="4"/>
        <v>1.6285714285714286</v>
      </c>
      <c r="J44" s="27">
        <f t="shared" si="5"/>
        <v>118.88571428571429</v>
      </c>
      <c r="K44" s="10"/>
      <c r="L44" s="13"/>
      <c r="M44" s="1"/>
      <c r="N44" s="54">
        <f t="shared" si="2"/>
        <v>0</v>
      </c>
    </row>
    <row r="45" spans="1:14" ht="99.75" customHeight="1">
      <c r="A45" s="9"/>
      <c r="B45" s="11"/>
      <c r="C45" s="10" t="s">
        <v>50</v>
      </c>
      <c r="D45" s="12" t="s">
        <v>97</v>
      </c>
      <c r="E45" s="10" t="s">
        <v>21</v>
      </c>
      <c r="F45" s="12" t="s">
        <v>127</v>
      </c>
      <c r="G45" s="26">
        <v>228</v>
      </c>
      <c r="H45" s="27">
        <f t="shared" si="6"/>
        <v>182.39999999999998</v>
      </c>
      <c r="I45" s="27">
        <f t="shared" si="4"/>
        <v>1.6285714285714286</v>
      </c>
      <c r="J45" s="27">
        <f t="shared" si="5"/>
        <v>118.88571428571429</v>
      </c>
      <c r="K45" s="10" t="s">
        <v>123</v>
      </c>
      <c r="L45" s="13"/>
      <c r="M45" s="1"/>
      <c r="N45" s="54">
        <f t="shared" si="2"/>
        <v>0</v>
      </c>
    </row>
    <row r="46" spans="1:14" ht="99.75" customHeight="1">
      <c r="A46" s="9"/>
      <c r="B46" s="11"/>
      <c r="C46" s="10" t="s">
        <v>51</v>
      </c>
      <c r="D46" s="12" t="s">
        <v>96</v>
      </c>
      <c r="E46" s="10" t="s">
        <v>21</v>
      </c>
      <c r="F46" s="12" t="s">
        <v>127</v>
      </c>
      <c r="G46" s="26">
        <v>228</v>
      </c>
      <c r="H46" s="27">
        <f t="shared" si="6"/>
        <v>182.39999999999998</v>
      </c>
      <c r="I46" s="27">
        <f t="shared" si="4"/>
        <v>1.6285714285714286</v>
      </c>
      <c r="J46" s="27">
        <f t="shared" si="5"/>
        <v>118.88571428571429</v>
      </c>
      <c r="K46" s="10" t="s">
        <v>123</v>
      </c>
      <c r="L46" s="13"/>
      <c r="M46" s="1"/>
      <c r="N46" s="54">
        <f t="shared" si="2"/>
        <v>0</v>
      </c>
    </row>
    <row r="47" spans="1:14" ht="99.75" customHeight="1">
      <c r="A47" s="9"/>
      <c r="B47" s="11"/>
      <c r="C47" s="10" t="s">
        <v>63</v>
      </c>
      <c r="D47" s="12" t="s">
        <v>92</v>
      </c>
      <c r="E47" s="10" t="s">
        <v>18</v>
      </c>
      <c r="F47" s="12" t="s">
        <v>128</v>
      </c>
      <c r="G47" s="26">
        <v>228</v>
      </c>
      <c r="H47" s="27">
        <f t="shared" si="6"/>
        <v>182.39999999999998</v>
      </c>
      <c r="I47" s="27">
        <f t="shared" si="4"/>
        <v>1.6285714285714286</v>
      </c>
      <c r="J47" s="27">
        <f t="shared" si="5"/>
        <v>118.88571428571429</v>
      </c>
      <c r="K47" s="10" t="s">
        <v>123</v>
      </c>
      <c r="L47" s="13"/>
      <c r="M47" s="1"/>
      <c r="N47" s="54">
        <f t="shared" si="2"/>
        <v>0</v>
      </c>
    </row>
    <row r="48" spans="1:14" ht="99.75" customHeight="1">
      <c r="A48" s="9"/>
      <c r="B48" s="11"/>
      <c r="C48" s="10" t="s">
        <v>53</v>
      </c>
      <c r="D48" s="12" t="s">
        <v>94</v>
      </c>
      <c r="E48" s="10" t="s">
        <v>21</v>
      </c>
      <c r="F48" s="12" t="s">
        <v>95</v>
      </c>
      <c r="G48" s="26">
        <v>228</v>
      </c>
      <c r="H48" s="27">
        <f t="shared" si="6"/>
        <v>182.39999999999998</v>
      </c>
      <c r="I48" s="27">
        <f t="shared" si="4"/>
        <v>1.6285714285714286</v>
      </c>
      <c r="J48" s="27">
        <f t="shared" si="5"/>
        <v>118.88571428571429</v>
      </c>
      <c r="K48" s="10"/>
      <c r="L48" s="13"/>
      <c r="M48" s="1"/>
      <c r="N48" s="54">
        <f t="shared" si="2"/>
        <v>0</v>
      </c>
    </row>
    <row r="49" spans="1:14" ht="99.75" customHeight="1">
      <c r="A49" s="9"/>
      <c r="B49" s="11"/>
      <c r="C49" s="10" t="s">
        <v>67</v>
      </c>
      <c r="D49" s="12" t="s">
        <v>114</v>
      </c>
      <c r="E49" s="10" t="s">
        <v>24</v>
      </c>
      <c r="F49" s="12" t="s">
        <v>115</v>
      </c>
      <c r="G49" s="26">
        <v>228</v>
      </c>
      <c r="H49" s="27">
        <f t="shared" si="6"/>
        <v>182.39999999999998</v>
      </c>
      <c r="I49" s="27">
        <f t="shared" si="4"/>
        <v>1.6285714285714286</v>
      </c>
      <c r="J49" s="27">
        <f t="shared" si="5"/>
        <v>118.88571428571429</v>
      </c>
      <c r="K49" s="10" t="s">
        <v>123</v>
      </c>
      <c r="L49" s="13"/>
      <c r="M49" s="1"/>
      <c r="N49" s="54">
        <f t="shared" si="2"/>
        <v>0</v>
      </c>
    </row>
    <row r="50" spans="1:14" ht="99.75" customHeight="1">
      <c r="A50" s="9"/>
      <c r="B50" s="11"/>
      <c r="C50" s="10" t="s">
        <v>25</v>
      </c>
      <c r="D50" s="12" t="s">
        <v>117</v>
      </c>
      <c r="E50" s="10" t="s">
        <v>26</v>
      </c>
      <c r="F50" s="12" t="s">
        <v>116</v>
      </c>
      <c r="G50" s="26">
        <v>228</v>
      </c>
      <c r="H50" s="27">
        <f t="shared" si="6"/>
        <v>182.39999999999998</v>
      </c>
      <c r="I50" s="27">
        <f t="shared" si="4"/>
        <v>1.6285714285714286</v>
      </c>
      <c r="J50" s="27">
        <f t="shared" si="5"/>
        <v>118.88571428571429</v>
      </c>
      <c r="K50" s="10" t="s">
        <v>123</v>
      </c>
      <c r="L50" s="13"/>
      <c r="M50" s="1"/>
      <c r="N50" s="54">
        <f t="shared" si="2"/>
        <v>0</v>
      </c>
    </row>
    <row r="51" spans="1:14" ht="99.75" customHeight="1">
      <c r="A51" s="9"/>
      <c r="B51" s="11"/>
      <c r="C51" s="10" t="s">
        <v>23</v>
      </c>
      <c r="D51" s="12" t="s">
        <v>118</v>
      </c>
      <c r="E51" s="10" t="s">
        <v>24</v>
      </c>
      <c r="F51" s="12" t="s">
        <v>115</v>
      </c>
      <c r="G51" s="26">
        <v>399</v>
      </c>
      <c r="H51" s="27">
        <f t="shared" si="6"/>
        <v>319.20000000000005</v>
      </c>
      <c r="I51" s="27">
        <f t="shared" si="4"/>
        <v>2.85</v>
      </c>
      <c r="J51" s="27">
        <f t="shared" si="5"/>
        <v>208.05</v>
      </c>
      <c r="K51" s="10"/>
      <c r="L51" s="13"/>
      <c r="M51" s="1"/>
      <c r="N51" s="54">
        <f t="shared" si="2"/>
        <v>0</v>
      </c>
    </row>
    <row r="52" spans="1:14" ht="99.75" customHeight="1">
      <c r="A52" s="9"/>
      <c r="B52" s="11"/>
      <c r="C52" s="10" t="s">
        <v>22</v>
      </c>
      <c r="D52" s="12" t="s">
        <v>119</v>
      </c>
      <c r="E52" s="10" t="s">
        <v>21</v>
      </c>
      <c r="F52" s="12" t="s">
        <v>129</v>
      </c>
      <c r="G52" s="26">
        <v>228</v>
      </c>
      <c r="H52" s="27">
        <f t="shared" si="6"/>
        <v>182.39999999999998</v>
      </c>
      <c r="I52" s="27">
        <f t="shared" si="4"/>
        <v>1.6285714285714286</v>
      </c>
      <c r="J52" s="27">
        <f t="shared" si="5"/>
        <v>118.88571428571429</v>
      </c>
      <c r="K52" s="10" t="s">
        <v>123</v>
      </c>
      <c r="L52" s="13"/>
      <c r="M52" s="1"/>
      <c r="N52" s="54">
        <f t="shared" si="2"/>
        <v>0</v>
      </c>
    </row>
    <row r="53" spans="1:14" ht="99.75" customHeight="1">
      <c r="A53" s="9"/>
      <c r="B53" s="11"/>
      <c r="C53" s="10" t="s">
        <v>16</v>
      </c>
      <c r="D53" s="12" t="s">
        <v>97</v>
      </c>
      <c r="E53" s="10" t="s">
        <v>18</v>
      </c>
      <c r="F53" s="12" t="s">
        <v>130</v>
      </c>
      <c r="G53" s="26">
        <v>228</v>
      </c>
      <c r="H53" s="27">
        <f t="shared" si="6"/>
        <v>182.39999999999998</v>
      </c>
      <c r="I53" s="27">
        <f t="shared" si="4"/>
        <v>1.6285714285714286</v>
      </c>
      <c r="J53" s="27">
        <f t="shared" si="5"/>
        <v>118.88571428571429</v>
      </c>
      <c r="K53" s="10"/>
      <c r="L53" s="13"/>
      <c r="M53" s="1"/>
      <c r="N53" s="54">
        <f t="shared" si="2"/>
        <v>0</v>
      </c>
    </row>
    <row r="54" spans="1:14" ht="27.75" customHeight="1">
      <c r="A54" s="50" t="s">
        <v>120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1"/>
      <c r="M54" s="1"/>
      <c r="N54" s="54">
        <f t="shared" si="2"/>
        <v>0</v>
      </c>
    </row>
    <row r="55" spans="1:14" ht="99.75" customHeight="1">
      <c r="A55" s="9"/>
      <c r="B55" s="11"/>
      <c r="C55" s="10" t="s">
        <v>58</v>
      </c>
      <c r="D55" s="12" t="s">
        <v>69</v>
      </c>
      <c r="E55" s="10" t="s">
        <v>17</v>
      </c>
      <c r="F55" s="12" t="s">
        <v>131</v>
      </c>
      <c r="G55" s="26">
        <v>228</v>
      </c>
      <c r="H55" s="27">
        <f>G55/100*80</f>
        <v>182.39999999999998</v>
      </c>
      <c r="I55" s="27">
        <f t="shared" ref="I55:I58" si="7">G55/$M$4</f>
        <v>1.6285714285714286</v>
      </c>
      <c r="J55" s="27">
        <f t="shared" ref="J55:J58" si="8">I55*$M$5</f>
        <v>118.88571428571429</v>
      </c>
      <c r="K55" s="10"/>
      <c r="L55" s="13"/>
      <c r="M55" s="1"/>
      <c r="N55" s="54">
        <f t="shared" si="2"/>
        <v>0</v>
      </c>
    </row>
    <row r="56" spans="1:14" ht="99.75" customHeight="1">
      <c r="A56" s="9"/>
      <c r="B56" s="11"/>
      <c r="C56" s="10" t="s">
        <v>64</v>
      </c>
      <c r="D56" s="12" t="s">
        <v>70</v>
      </c>
      <c r="E56" s="10" t="s">
        <v>17</v>
      </c>
      <c r="F56" s="12" t="s">
        <v>132</v>
      </c>
      <c r="G56" s="26">
        <v>228</v>
      </c>
      <c r="H56" s="27">
        <f t="shared" ref="H56:H58" si="9">G56/100*80</f>
        <v>182.39999999999998</v>
      </c>
      <c r="I56" s="27">
        <f t="shared" si="7"/>
        <v>1.6285714285714286</v>
      </c>
      <c r="J56" s="27">
        <f t="shared" si="8"/>
        <v>118.88571428571429</v>
      </c>
      <c r="K56" s="10"/>
      <c r="L56" s="13"/>
      <c r="M56" s="1"/>
      <c r="N56" s="54">
        <f t="shared" si="2"/>
        <v>0</v>
      </c>
    </row>
    <row r="57" spans="1:14" ht="99.75" customHeight="1">
      <c r="A57" s="9"/>
      <c r="B57" s="11"/>
      <c r="C57" s="10" t="s">
        <v>65</v>
      </c>
      <c r="D57" s="12" t="s">
        <v>71</v>
      </c>
      <c r="E57" s="10" t="s">
        <v>17</v>
      </c>
      <c r="F57" s="12" t="s">
        <v>133</v>
      </c>
      <c r="G57" s="26">
        <v>228</v>
      </c>
      <c r="H57" s="27">
        <f t="shared" si="9"/>
        <v>182.39999999999998</v>
      </c>
      <c r="I57" s="27">
        <f t="shared" si="7"/>
        <v>1.6285714285714286</v>
      </c>
      <c r="J57" s="27">
        <f t="shared" si="8"/>
        <v>118.88571428571429</v>
      </c>
      <c r="K57" s="10" t="s">
        <v>123</v>
      </c>
      <c r="L57" s="13"/>
      <c r="M57" s="1"/>
      <c r="N57" s="54">
        <f t="shared" si="2"/>
        <v>0</v>
      </c>
    </row>
    <row r="58" spans="1:14" ht="99.75" customHeight="1">
      <c r="A58" s="9"/>
      <c r="B58" s="11"/>
      <c r="C58" s="10" t="s">
        <v>66</v>
      </c>
      <c r="D58" s="12" t="s">
        <v>72</v>
      </c>
      <c r="E58" s="10" t="s">
        <v>17</v>
      </c>
      <c r="F58" s="12" t="s">
        <v>134</v>
      </c>
      <c r="G58" s="26">
        <v>228</v>
      </c>
      <c r="H58" s="27">
        <f t="shared" si="9"/>
        <v>182.39999999999998</v>
      </c>
      <c r="I58" s="27">
        <f t="shared" si="7"/>
        <v>1.6285714285714286</v>
      </c>
      <c r="J58" s="27">
        <f t="shared" si="8"/>
        <v>118.88571428571429</v>
      </c>
      <c r="K58" s="10"/>
      <c r="L58" s="13"/>
      <c r="M58" s="1"/>
      <c r="N58" s="54">
        <f t="shared" si="2"/>
        <v>0</v>
      </c>
    </row>
    <row r="59" spans="1:14" ht="12" customHeight="1">
      <c r="A59" s="7"/>
      <c r="B59" s="7"/>
      <c r="C59" s="7"/>
      <c r="D59" s="14"/>
      <c r="E59" s="14"/>
      <c r="F59" s="7"/>
      <c r="G59" s="7"/>
      <c r="H59" s="7"/>
      <c r="I59" s="7"/>
      <c r="J59" s="7"/>
      <c r="K59" s="7"/>
    </row>
    <row r="60" spans="1:14" ht="27" customHeight="1">
      <c r="A60" s="33" t="s">
        <v>11</v>
      </c>
      <c r="B60" s="34"/>
      <c r="C60" s="34"/>
      <c r="D60" s="34"/>
      <c r="E60" s="34"/>
      <c r="F60" s="34"/>
      <c r="G60" s="34"/>
      <c r="H60" s="34"/>
      <c r="I60" s="34"/>
      <c r="J60" s="34"/>
      <c r="K60" s="35"/>
      <c r="L60" s="55">
        <f>SUM(N:N)</f>
        <v>0</v>
      </c>
    </row>
  </sheetData>
  <mergeCells count="12">
    <mergeCell ref="A6:C6"/>
    <mergeCell ref="D6:L6"/>
    <mergeCell ref="A60:K60"/>
    <mergeCell ref="D1:G3"/>
    <mergeCell ref="A4:C4"/>
    <mergeCell ref="D4:L4"/>
    <mergeCell ref="A5:C5"/>
    <mergeCell ref="D5:L5"/>
    <mergeCell ref="A9:L9"/>
    <mergeCell ref="A54:L54"/>
    <mergeCell ref="A27:L27"/>
    <mergeCell ref="I1:L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2016-10-20T14:27:03Z</dcterms:created>
  <dcterms:modified xsi:type="dcterms:W3CDTF">2022-05-31T19:24:15Z</dcterms:modified>
</cp:coreProperties>
</file>