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75" yWindow="15" windowWidth="11310" windowHeight="11760"/>
  </bookViews>
  <sheets>
    <sheet name="Лист1" sheetId="1" r:id="rId1"/>
    <sheet name="Лист2" sheetId="2" r:id="rId2"/>
    <sheet name="Лист3" sheetId="3" r:id="rId3"/>
  </sheets>
  <calcPr calcId="124519" refMode="R1C1"/>
</workbook>
</file>

<file path=xl/calcChain.xml><?xml version="1.0" encoding="utf-8"?>
<calcChain xmlns="http://schemas.openxmlformats.org/spreadsheetml/2006/main">
  <c r="N165" i="1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J165"/>
  <c r="I165"/>
  <c r="J164"/>
  <c r="I164"/>
  <c r="J163"/>
  <c r="I163"/>
  <c r="J162"/>
  <c r="I162"/>
  <c r="J160"/>
  <c r="I160"/>
  <c r="J159"/>
  <c r="I159"/>
  <c r="J158"/>
  <c r="I158"/>
  <c r="I156"/>
  <c r="J156" s="1"/>
  <c r="I155"/>
  <c r="J155" s="1"/>
  <c r="I154"/>
  <c r="J154" s="1"/>
  <c r="I153"/>
  <c r="J153" s="1"/>
  <c r="I152"/>
  <c r="J152" s="1"/>
  <c r="I151"/>
  <c r="J151" s="1"/>
  <c r="I150"/>
  <c r="J150" s="1"/>
  <c r="I149"/>
  <c r="J149" s="1"/>
  <c r="I148"/>
  <c r="J148" s="1"/>
  <c r="I147"/>
  <c r="J147" s="1"/>
  <c r="I146"/>
  <c r="J146" s="1"/>
  <c r="I145"/>
  <c r="J145" s="1"/>
  <c r="I144"/>
  <c r="J144" s="1"/>
  <c r="I143"/>
  <c r="J143" s="1"/>
  <c r="I142"/>
  <c r="J142" s="1"/>
  <c r="I141"/>
  <c r="J141" s="1"/>
  <c r="I140"/>
  <c r="J140" s="1"/>
  <c r="I139"/>
  <c r="J139" s="1"/>
  <c r="I138"/>
  <c r="J138" s="1"/>
  <c r="I137"/>
  <c r="J137" s="1"/>
  <c r="I136"/>
  <c r="J136" s="1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J112"/>
  <c r="I112"/>
  <c r="J111"/>
  <c r="I111"/>
  <c r="J110"/>
  <c r="I110"/>
  <c r="J109"/>
  <c r="I109"/>
  <c r="J108"/>
  <c r="I108"/>
  <c r="J107"/>
  <c r="I107"/>
  <c r="J106"/>
  <c r="I106"/>
  <c r="J105"/>
  <c r="I105"/>
  <c r="J104"/>
  <c r="I104"/>
  <c r="J103"/>
  <c r="I103"/>
  <c r="J102"/>
  <c r="I102"/>
  <c r="J101"/>
  <c r="I101"/>
  <c r="J100"/>
  <c r="I100"/>
  <c r="J99"/>
  <c r="I99"/>
  <c r="J98"/>
  <c r="I98"/>
  <c r="J97"/>
  <c r="I97"/>
  <c r="J96"/>
  <c r="I96"/>
  <c r="J94"/>
  <c r="I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I79"/>
  <c r="J79" s="1"/>
  <c r="I78"/>
  <c r="J78" s="1"/>
  <c r="I77"/>
  <c r="J77" s="1"/>
  <c r="I76"/>
  <c r="J76" s="1"/>
  <c r="I75"/>
  <c r="J75" s="1"/>
  <c r="I74"/>
  <c r="J74" s="1"/>
  <c r="I73"/>
  <c r="J73" s="1"/>
  <c r="I72"/>
  <c r="J72" s="1"/>
  <c r="I71"/>
  <c r="J71" s="1"/>
  <c r="I70"/>
  <c r="J70" s="1"/>
  <c r="I69"/>
  <c r="J69" s="1"/>
  <c r="I68"/>
  <c r="J68" s="1"/>
  <c r="I67"/>
  <c r="J67" s="1"/>
  <c r="I66"/>
  <c r="J66" s="1"/>
  <c r="I65"/>
  <c r="J65" s="1"/>
  <c r="I64"/>
  <c r="J64" s="1"/>
  <c r="I63"/>
  <c r="J63" s="1"/>
  <c r="I62"/>
  <c r="J62" s="1"/>
  <c r="I61"/>
  <c r="J61" s="1"/>
  <c r="I60"/>
  <c r="J60" s="1"/>
  <c r="I59"/>
  <c r="J59" s="1"/>
  <c r="I58"/>
  <c r="J58" s="1"/>
  <c r="J56"/>
  <c r="I56"/>
  <c r="J55"/>
  <c r="I55"/>
  <c r="J54"/>
  <c r="I54"/>
  <c r="J53"/>
  <c r="I53"/>
  <c r="J52"/>
  <c r="I52"/>
  <c r="J51"/>
  <c r="I51"/>
  <c r="J50"/>
  <c r="I50"/>
  <c r="J49"/>
  <c r="I49"/>
  <c r="J48"/>
  <c r="I48"/>
  <c r="J47"/>
  <c r="I47"/>
  <c r="J46"/>
  <c r="I46"/>
  <c r="J45"/>
  <c r="I45"/>
  <c r="J44"/>
  <c r="I44"/>
  <c r="J43"/>
  <c r="I43"/>
  <c r="J42"/>
  <c r="I42"/>
  <c r="J41"/>
  <c r="I41"/>
  <c r="J40"/>
  <c r="I40"/>
  <c r="J39"/>
  <c r="I39"/>
  <c r="J38"/>
  <c r="I38"/>
  <c r="J37"/>
  <c r="I37"/>
  <c r="I35"/>
  <c r="J35" s="1"/>
  <c r="I34"/>
  <c r="J34" s="1"/>
  <c r="I33"/>
  <c r="J33" s="1"/>
  <c r="I32"/>
  <c r="J32" s="1"/>
  <c r="I31"/>
  <c r="J31" s="1"/>
  <c r="I30"/>
  <c r="J30" s="1"/>
  <c r="I29"/>
  <c r="J29" s="1"/>
  <c r="J27"/>
  <c r="I27"/>
  <c r="J26"/>
  <c r="I26"/>
  <c r="I23"/>
  <c r="J23" s="1"/>
  <c r="I22"/>
  <c r="J22" s="1"/>
  <c r="I21"/>
  <c r="J21" s="1"/>
  <c r="J19"/>
  <c r="I19"/>
  <c r="J18"/>
  <c r="I18"/>
  <c r="J17"/>
  <c r="I17"/>
  <c r="J16"/>
  <c r="I16"/>
  <c r="J15"/>
  <c r="I15"/>
  <c r="J14"/>
  <c r="I14"/>
  <c r="J13"/>
  <c r="I13"/>
  <c r="J12"/>
  <c r="I12"/>
  <c r="J11"/>
  <c r="I11"/>
  <c r="J10"/>
  <c r="I10"/>
  <c r="H163"/>
  <c r="H164"/>
  <c r="H165"/>
  <c r="H162"/>
  <c r="H159"/>
  <c r="H160"/>
  <c r="H158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3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96"/>
  <c r="H86"/>
  <c r="H87"/>
  <c r="H88"/>
  <c r="H89"/>
  <c r="H90"/>
  <c r="H91"/>
  <c r="H92"/>
  <c r="H93"/>
  <c r="H94"/>
  <c r="H83"/>
  <c r="H84"/>
  <c r="H85"/>
  <c r="H82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58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37"/>
  <c r="H30"/>
  <c r="H31"/>
  <c r="H32"/>
  <c r="H33"/>
  <c r="H34"/>
  <c r="H35"/>
  <c r="H29"/>
  <c r="H27"/>
  <c r="H26"/>
  <c r="H22"/>
  <c r="H23"/>
  <c r="H21"/>
  <c r="H11"/>
  <c r="H12"/>
  <c r="H13"/>
  <c r="H14"/>
  <c r="H15"/>
  <c r="H16"/>
  <c r="H17"/>
  <c r="H18"/>
  <c r="H19"/>
  <c r="H10"/>
  <c r="L167" l="1"/>
  <c r="M3"/>
</calcChain>
</file>

<file path=xl/sharedStrings.xml><?xml version="1.0" encoding="utf-8"?>
<sst xmlns="http://schemas.openxmlformats.org/spreadsheetml/2006/main" count="771" uniqueCount="299">
  <si>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</si>
  <si>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Изображение</t>
  </si>
  <si>
    <t>Артикул</t>
  </si>
  <si>
    <t>Размеры</t>
  </si>
  <si>
    <t>Упаковка</t>
  </si>
  <si>
    <t>Цена, руб</t>
  </si>
  <si>
    <t>Наличие</t>
  </si>
  <si>
    <t>количество заказа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</si>
  <si>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</si>
  <si>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</si>
  <si>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</si>
  <si>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 xml:space="preserve">сумма заказа:   </t>
  </si>
  <si>
    <t>сумма заказа:</t>
  </si>
  <si>
    <t>Цвет</t>
  </si>
  <si>
    <r>
      <rPr>
        <b/>
        <sz val="10"/>
        <rFont val="Arial"/>
        <family val="2"/>
        <charset val="204"/>
      </rPr>
      <t>№</t>
    </r>
    <r>
      <rPr>
        <b/>
        <sz val="11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магазина</t>
    </r>
  </si>
  <si>
    <r>
      <t xml:space="preserve">опт: +7 499 157-6590                        опт: +7 499 157-3151                                       </t>
    </r>
    <r>
      <rPr>
        <b/>
        <sz val="14"/>
        <color theme="0" tint="-0.499984740745262"/>
        <rFont val="Calibri"/>
        <family val="2"/>
        <charset val="204"/>
        <scheme val="minor"/>
      </rPr>
      <t xml:space="preserve">заказ отправлять на адрес: </t>
    </r>
    <r>
      <rPr>
        <sz val="14"/>
        <color theme="4" tint="-0.249977111117893"/>
        <rFont val="Calibri"/>
        <family val="2"/>
        <charset val="204"/>
        <scheme val="minor"/>
      </rPr>
      <t>optotdel18@yandex.ru</t>
    </r>
  </si>
  <si>
    <t>1 катушка</t>
  </si>
  <si>
    <t>CSL0195</t>
  </si>
  <si>
    <t>CSL1910</t>
  </si>
  <si>
    <t>CSL0109</t>
  </si>
  <si>
    <t>SLD-BK</t>
  </si>
  <si>
    <t>SLD-CR</t>
  </si>
  <si>
    <t>SLD-AS</t>
  </si>
  <si>
    <t>SLD-DCR</t>
  </si>
  <si>
    <t>SLD-RD</t>
  </si>
  <si>
    <t>SLD-GO</t>
  </si>
  <si>
    <t>SLD-MIX1</t>
  </si>
  <si>
    <t>SLD-MIX2</t>
  </si>
  <si>
    <t>SLD-MIX3</t>
  </si>
  <si>
    <t>Микс 12 цветов в упаковке</t>
  </si>
  <si>
    <t>_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</si>
  <si>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 xml:space="preserve">чешский бисер оптом, с доставкой по России 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</si>
  <si>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упаковка /       12 катушек</t>
  </si>
  <si>
    <t>CSL0001</t>
  </si>
  <si>
    <t>CSL0009</t>
  </si>
  <si>
    <t>CSL0044</t>
  </si>
  <si>
    <t>CSL0078</t>
  </si>
  <si>
    <t>CSL0451</t>
  </si>
  <si>
    <t>CSL0944</t>
  </si>
  <si>
    <t>CSL7861</t>
  </si>
  <si>
    <t>Нити нейлоновые вощеные Silamide A</t>
  </si>
  <si>
    <t>толщина нити: 0,18 мм,                длина: 36,5 м</t>
  </si>
  <si>
    <t>Белый                      White</t>
  </si>
  <si>
    <t>Синий темный Dark Blue</t>
  </si>
  <si>
    <t>Черный                   Black</t>
  </si>
  <si>
    <t>Розовый                    Light Pink</t>
  </si>
  <si>
    <t>Коричневый темный                        Dark Brown</t>
  </si>
  <si>
    <t>Зеленый темный                            Dark Green</t>
  </si>
  <si>
    <t>Пыльная роза    Dusty Rose</t>
  </si>
  <si>
    <t>Оранжевый   Orange</t>
  </si>
  <si>
    <t>Ясень                               Ash Grey</t>
  </si>
  <si>
    <t>Натуральный цвет нити                          Natural</t>
  </si>
  <si>
    <t>SLM0001</t>
  </si>
  <si>
    <t>SIL0009-S</t>
  </si>
  <si>
    <t>SIL7257-S</t>
  </si>
  <si>
    <t>White</t>
  </si>
  <si>
    <t>Black</t>
  </si>
  <si>
    <t>Grey</t>
  </si>
  <si>
    <t>Серый              Grey</t>
  </si>
  <si>
    <t>Черный                  Black</t>
  </si>
  <si>
    <t>Белый                    White</t>
  </si>
  <si>
    <t>толщина нити: 0,18 мм,                длина: 320 м</t>
  </si>
  <si>
    <t>толщина нити: 0,18 мм,                длина: 822,9 м</t>
  </si>
  <si>
    <t>Нити нейлоновые вощеные Silamide A (большие катушки)</t>
  </si>
  <si>
    <t>Nymo 00 BLK</t>
  </si>
  <si>
    <t>Nymo 00 WHT</t>
  </si>
  <si>
    <t>Nymo 0 WHT</t>
  </si>
  <si>
    <t>Nymo 0 BLK</t>
  </si>
  <si>
    <t>Nymo B WHT</t>
  </si>
  <si>
    <t>Nymo B BLK</t>
  </si>
  <si>
    <t>Nymo 0 MIX</t>
  </si>
  <si>
    <t>Nymo D BLK</t>
  </si>
  <si>
    <t>Nymo D BP</t>
  </si>
  <si>
    <t>Nymo D BR</t>
  </si>
  <si>
    <t>Nymo D BU</t>
  </si>
  <si>
    <t xml:space="preserve">Nymo D CB </t>
  </si>
  <si>
    <t xml:space="preserve">Nymo D CH </t>
  </si>
  <si>
    <t>Nymo D CR</t>
  </si>
  <si>
    <t>Nymo D DPU</t>
  </si>
  <si>
    <t>Nymo D EG</t>
  </si>
  <si>
    <t>Nymo D GO</t>
  </si>
  <si>
    <t>Nymo D GY</t>
  </si>
  <si>
    <t>Nymo D LI</t>
  </si>
  <si>
    <t>Nymo D LP</t>
  </si>
  <si>
    <t>Nymo D MIX1</t>
  </si>
  <si>
    <t>Nymo D MIX2</t>
  </si>
  <si>
    <t>Nymo D OL</t>
  </si>
  <si>
    <t>Nymo D PI</t>
  </si>
  <si>
    <t>Nymo D RB</t>
  </si>
  <si>
    <t>Nymo D RE</t>
  </si>
  <si>
    <t>Nymo D ST</t>
  </si>
  <si>
    <t>Nymo D WH</t>
  </si>
  <si>
    <t>толщина нити: 0,05 мм,                длина: 128 м</t>
  </si>
  <si>
    <t>толщина нити: 0,152 мм,                длина: 105 м</t>
  </si>
  <si>
    <t>толщина нити: 0,203 мм,                длина: 65,8 м</t>
  </si>
  <si>
    <t>толщина нити: 0,305 мм,                длина: 59 м</t>
  </si>
  <si>
    <t>Baby Pink</t>
  </si>
  <si>
    <t>Brown</t>
  </si>
  <si>
    <t>Burgundy</t>
  </si>
  <si>
    <t>Cathy Blue</t>
  </si>
  <si>
    <t>Champagne</t>
  </si>
  <si>
    <t>Cream</t>
  </si>
  <si>
    <t>Dark Purple</t>
  </si>
  <si>
    <t>Evergreen</t>
  </si>
  <si>
    <t>Golden</t>
  </si>
  <si>
    <t>Lilac</t>
  </si>
  <si>
    <t>Light Purple</t>
  </si>
  <si>
    <t>Olive</t>
  </si>
  <si>
    <t>Royal Blue</t>
  </si>
  <si>
    <t>Nymo D AS</t>
  </si>
  <si>
    <t>набор 10  катушек (цветов)</t>
  </si>
  <si>
    <t>набор 10 катушек (цветов)</t>
  </si>
  <si>
    <t>Песочный             Sand Ash</t>
  </si>
  <si>
    <t>Pink</t>
  </si>
  <si>
    <t>Red</t>
  </si>
  <si>
    <t>Sterling</t>
  </si>
  <si>
    <t>Нить нейлоновая (мононить) NYMO, (катушки 00, 0, B, D)</t>
  </si>
  <si>
    <r>
      <t xml:space="preserve">Нитки нейлоновые K.O. </t>
    </r>
    <r>
      <rPr>
        <sz val="14"/>
        <color theme="1"/>
        <rFont val="Calibri"/>
        <family val="2"/>
        <charset val="204"/>
        <scheme val="minor"/>
      </rPr>
      <t>(Япония)</t>
    </r>
  </si>
  <si>
    <t>Нитки K.O.         KO-01WH</t>
  </si>
  <si>
    <t>Белый               White</t>
  </si>
  <si>
    <t>толщина нити: 0,2 мм,                длина: 50 м</t>
  </si>
  <si>
    <t>Нитки K.O.         KO-02BK</t>
  </si>
  <si>
    <t>Черный               Black</t>
  </si>
  <si>
    <t>Нитки K.O.         KO-04GY</t>
  </si>
  <si>
    <t>Нитки K.O.         KO-06RD</t>
  </si>
  <si>
    <t>Нитки K.O.         KO-07PL</t>
  </si>
  <si>
    <t>Нитки K.O.         KO-08NA</t>
  </si>
  <si>
    <t>Нитки K.O.         KO-09GD</t>
  </si>
  <si>
    <t>Нитки K.O.         KO-10BR</t>
  </si>
  <si>
    <t>Нитки K.O.         KO-12OL</t>
  </si>
  <si>
    <t>Нитки K.O.         KO-13YEL</t>
  </si>
  <si>
    <t>Нитки K.O.         KO-14BP</t>
  </si>
  <si>
    <t>Нитки K.O.         KO-16AG</t>
  </si>
  <si>
    <t>Нитки K.O.         KO-17DEN</t>
  </si>
  <si>
    <t>Нитки K.O.         KO-18LIL</t>
  </si>
  <si>
    <t>Серый светлый               Light Grey</t>
  </si>
  <si>
    <t>Красный                Rich Red</t>
  </si>
  <si>
    <t>Зеленое яблоко              Apple Green</t>
  </si>
  <si>
    <t>Фиолетовый темный               Dark Purple</t>
  </si>
  <si>
    <t>Натуральный               Natural</t>
  </si>
  <si>
    <t>Золотой               Gold</t>
  </si>
  <si>
    <t>Коричневый темный              Dark Brown</t>
  </si>
  <si>
    <t>Оливковый темный              Dark Olive</t>
  </si>
  <si>
    <t>Желтый               Yellow</t>
  </si>
  <si>
    <t>Нежно розовый              Baby Pink</t>
  </si>
  <si>
    <t>Синий джинс              Denim Blue</t>
  </si>
  <si>
    <t>Сиреневый                Lilac</t>
  </si>
  <si>
    <r>
      <t xml:space="preserve">Нитки нейлоновые вощенные Hana </t>
    </r>
    <r>
      <rPr>
        <sz val="14"/>
        <color theme="1"/>
        <rFont val="Calibri"/>
        <family val="2"/>
        <charset val="204"/>
        <scheme val="minor"/>
      </rPr>
      <t>(Япония)</t>
    </r>
  </si>
  <si>
    <t>Hana 01 B</t>
  </si>
  <si>
    <t>Hana 03 B</t>
  </si>
  <si>
    <t>Слоновая кость   Bone</t>
  </si>
  <si>
    <t>толщина нити: 0,2 мм,                длина: 100 м</t>
  </si>
  <si>
    <t>Hana 55 B</t>
  </si>
  <si>
    <r>
      <t xml:space="preserve">Нитки нейлоновые вощенные Sono </t>
    </r>
    <r>
      <rPr>
        <sz val="14"/>
        <color theme="1"/>
        <rFont val="Calibri"/>
        <family val="2"/>
        <charset val="204"/>
        <scheme val="minor"/>
      </rPr>
      <t>(Япония)</t>
    </r>
  </si>
  <si>
    <t>Нитки K.O.         KO-03IV</t>
  </si>
  <si>
    <t>Слоновая кость               Ivory</t>
  </si>
  <si>
    <t>Нитки K.O.         KO-05RS</t>
  </si>
  <si>
    <t>Нитки K.O.         KO-11BL</t>
  </si>
  <si>
    <t>Голубой              Light Blue</t>
  </si>
  <si>
    <t>Нитки K.O.         KO-15APR</t>
  </si>
  <si>
    <t>Абрикос              Apricot</t>
  </si>
  <si>
    <t>Роза                     Rose</t>
  </si>
  <si>
    <t>Нитки K.O.         KO-19SG</t>
  </si>
  <si>
    <t>Зеленый дым                Smoke Green</t>
  </si>
  <si>
    <t>Нитки K.O.         KO-20DG</t>
  </si>
  <si>
    <t>Зеленый темный                Dark Green</t>
  </si>
  <si>
    <t>Нитки K.O.         KO-21CB</t>
  </si>
  <si>
    <t>Синий чистый               Clear Blue</t>
  </si>
  <si>
    <t>Белый                   White</t>
  </si>
  <si>
    <t>Натуральный                 Natural</t>
  </si>
  <si>
    <t>Серый                  Grey</t>
  </si>
  <si>
    <t>SoNoWH</t>
  </si>
  <si>
    <t>SoNoBK</t>
  </si>
  <si>
    <t>SoNoNA</t>
  </si>
  <si>
    <t>SoNoGY</t>
  </si>
  <si>
    <t>Нитки для бисероплетения, США, Япония, иголки Миуки (Япония)</t>
  </si>
  <si>
    <t>нет</t>
  </si>
  <si>
    <t>Стенд с нитками</t>
  </si>
  <si>
    <t>Nymo 0 AS</t>
  </si>
  <si>
    <t>Nymo 0 DPU</t>
  </si>
  <si>
    <t>Nymo 0 EG</t>
  </si>
  <si>
    <t>Nymo 0 GY</t>
  </si>
  <si>
    <t>Nymo B AS</t>
  </si>
  <si>
    <t>Nymo B BL</t>
  </si>
  <si>
    <t>Nymo B BP</t>
  </si>
  <si>
    <t>Nymo B BR</t>
  </si>
  <si>
    <t>Nymo B CH</t>
  </si>
  <si>
    <t>Nymo B CR</t>
  </si>
  <si>
    <t>Nymo B EG</t>
  </si>
  <si>
    <t>Nymo B GO</t>
  </si>
  <si>
    <t>Nymo B GY</t>
  </si>
  <si>
    <t>Nymo B LI</t>
  </si>
  <si>
    <t>Nymo B LP</t>
  </si>
  <si>
    <t>Nymo B OL</t>
  </si>
  <si>
    <t>Nymo B PI</t>
  </si>
  <si>
    <t>Nymo B RB</t>
  </si>
  <si>
    <t>Nymo B RE</t>
  </si>
  <si>
    <t>Nymo B RM</t>
  </si>
  <si>
    <t>Nymo B TQ</t>
  </si>
  <si>
    <t>Nymo B MIX1</t>
  </si>
  <si>
    <t>Blue</t>
  </si>
  <si>
    <t>Turquoise</t>
  </si>
  <si>
    <t>Rosey Mauve</t>
  </si>
  <si>
    <t>Цвета:                   AS-3BK-DPU-EG-GY-3WH</t>
  </si>
  <si>
    <t>Цвета:                    AS-BK-BP-CR-GO-GY-LP-RM-TQ-WH</t>
  </si>
  <si>
    <t>Цвета:                     AS-BK-BP-CR-GO-GY-LP-RM-TQ-WH</t>
  </si>
  <si>
    <t>Цвета:                     BK-BL-BR-BU-DPU-EG-OL-RB-RE-WH</t>
  </si>
  <si>
    <t>бежевый</t>
  </si>
  <si>
    <t>SLD-CT</t>
  </si>
  <si>
    <t>SLD-DG</t>
  </si>
  <si>
    <t>SLD-GR</t>
  </si>
  <si>
    <t>SLD-WH</t>
  </si>
  <si>
    <t>SLD-BR</t>
  </si>
  <si>
    <t>SLD-BR-BOX</t>
  </si>
  <si>
    <t>SLD-BU-BOX</t>
  </si>
  <si>
    <t>SLD-CB</t>
  </si>
  <si>
    <t>SLD-CG</t>
  </si>
  <si>
    <t>SLD-CH</t>
  </si>
  <si>
    <t>SLD-GY</t>
  </si>
  <si>
    <t>SLD-GYL</t>
  </si>
  <si>
    <t>SLD-LA</t>
  </si>
  <si>
    <t>SLD-LBL</t>
  </si>
  <si>
    <t>SLD-LBR</t>
  </si>
  <si>
    <t>SLD-LCO</t>
  </si>
  <si>
    <t>SLD-LO</t>
  </si>
  <si>
    <t>SLD-OL</t>
  </si>
  <si>
    <t>SLD-ORCH</t>
  </si>
  <si>
    <t>SLD-ORG</t>
  </si>
  <si>
    <t>SLD-PI</t>
  </si>
  <si>
    <t>SLD-PU</t>
  </si>
  <si>
    <t>SLD-RB</t>
  </si>
  <si>
    <t>SLD-RO</t>
  </si>
  <si>
    <t>SLD-SB</t>
  </si>
  <si>
    <t>SLD-SF</t>
  </si>
  <si>
    <t>SLD-TA</t>
  </si>
  <si>
    <t>SLD-TB</t>
  </si>
  <si>
    <t>SLD-TE</t>
  </si>
  <si>
    <t>SEA FOAM GREEN (МОРСКАЯ ВОЛНА)</t>
  </si>
  <si>
    <t>ROYAL BLUE (ИНДИГО)</t>
  </si>
  <si>
    <t>ROSE (СЛЕГКА РОЗОВАЯ)</t>
  </si>
  <si>
    <t>PURPLE (ЛИЛЛОВАЯ)</t>
  </si>
  <si>
    <t>PINK (РОЗОВАЯ)</t>
  </si>
  <si>
    <t>ORCHID (СВЕТЛО-ЛИЛЛОВАЯ)</t>
  </si>
  <si>
    <t>OLIVE (ОЛИВКОВАЯ)</t>
  </si>
  <si>
    <t>LT.ORCHID (ВЫРАЖЕННО РОЗОВАЯ)</t>
  </si>
  <si>
    <t>LT COPPER (СВЕТЛО-МЕДНАЯ)</t>
  </si>
  <si>
    <t>LT BLUE (СВЕТЛО-СИНЯЯ)</t>
  </si>
  <si>
    <t>LAVANDER (ЛАВАНДНАЯ)</t>
  </si>
  <si>
    <t>GREY (СЕРАЯ)</t>
  </si>
  <si>
    <t>GOLDEN YELLOW (ВЫРАЖЕННО ЖЁЛТАЯ)</t>
  </si>
  <si>
    <t>GOLDEN (ЗОЛОТИСТО-КОРИЧНЕВАЯ)</t>
  </si>
  <si>
    <t>DK GREEN (ТЁМНО-ЗЕЛЁНАЯ)</t>
  </si>
  <si>
    <t>DK CREAM (ТЁМНО-КРЕМОВАЯ)</t>
  </si>
  <si>
    <t>CREAM (ЖЕЛТОВАТО-КРЕМОВАЯ)</t>
  </si>
  <si>
    <t>CHOCOLATE (ШОКОЛАДНО-КОРИЧНЕВАЯ)</t>
  </si>
  <si>
    <t>CHAROCOAL GREY (ЗЕЛЁНО-СЕРАЯ)</t>
  </si>
  <si>
    <t>ORANGE (ЯРКО-ОРАНЖЕВАЯ)</t>
  </si>
  <si>
    <t>RED (КРАСНАЯ)</t>
  </si>
  <si>
    <t>GREEN (ЯРКО-ЗЕЛЁНАЯ)</t>
  </si>
  <si>
    <t>BURGUNDY (ТЁМНО-КРАСНОЕ ВИНО)</t>
  </si>
  <si>
    <t>CHARTRUESE (ЖЁЛТО-ЗЕЛЁНАЯ)</t>
  </si>
  <si>
    <t>BLACK (ЧЁРНАЯ)</t>
  </si>
  <si>
    <t>CAPRI BLUE</t>
  </si>
  <si>
    <t>LT BROWN (СВЕТЛО-КОРИЧНЕВАЯ)</t>
  </si>
  <si>
    <t>BROWN (ТЁМНО-КОРИЧНЕВАЯ)</t>
  </si>
  <si>
    <t>ASH (ПЕПЕЛЬНО СЕРАЯ)</t>
  </si>
  <si>
    <t>WHITE (БЕЛАЯ)</t>
  </si>
  <si>
    <t>TEAL (ЗЕЛЁНЫЙ ЛЕС)</t>
  </si>
  <si>
    <t>TAN (СВЕТЛО-ЗОЛОТИСТАЯ)</t>
  </si>
  <si>
    <t>SKY BLUE (ГОЛУБОЙ)</t>
  </si>
  <si>
    <r>
      <t>NYMO 0</t>
    </r>
    <r>
      <rPr>
        <sz val="14"/>
        <color theme="1"/>
        <rFont val="Calibri"/>
        <family val="2"/>
        <charset val="204"/>
        <scheme val="minor"/>
      </rPr>
      <t xml:space="preserve"> (толщина нити: 0,152 мм)</t>
    </r>
  </si>
  <si>
    <r>
      <t>NYMO 00</t>
    </r>
    <r>
      <rPr>
        <sz val="14"/>
        <color theme="1"/>
        <rFont val="Calibri"/>
        <family val="2"/>
        <charset val="204"/>
        <scheme val="minor"/>
      </rPr>
      <t xml:space="preserve"> (толщина нити: 0,05 мм)</t>
    </r>
  </si>
  <si>
    <r>
      <t>NYMO B</t>
    </r>
    <r>
      <rPr>
        <sz val="14"/>
        <color theme="1"/>
        <rFont val="Calibri"/>
        <family val="2"/>
        <charset val="204"/>
        <scheme val="minor"/>
      </rPr>
      <t xml:space="preserve"> (толщина нити: 0,203 мм)</t>
    </r>
  </si>
  <si>
    <r>
      <t>NYMO D</t>
    </r>
    <r>
      <rPr>
        <sz val="14"/>
        <color theme="1"/>
        <rFont val="Calibri"/>
        <family val="2"/>
        <charset val="204"/>
        <scheme val="minor"/>
      </rPr>
      <t xml:space="preserve"> (толщина нити: 0,305 мм)</t>
    </r>
  </si>
  <si>
    <r>
      <t xml:space="preserve">Нитки нейлоновые S-Lon </t>
    </r>
    <r>
      <rPr>
        <sz val="14"/>
        <color theme="1"/>
        <rFont val="Calibri"/>
        <family val="2"/>
        <charset val="204"/>
        <scheme val="minor"/>
      </rPr>
      <t>(</t>
    </r>
    <r>
      <rPr>
        <sz val="12"/>
        <color theme="1"/>
        <rFont val="Calibri"/>
        <family val="2"/>
        <charset val="204"/>
        <scheme val="minor"/>
      </rPr>
      <t>SuperLon</t>
    </r>
    <r>
      <rPr>
        <sz val="14"/>
        <color theme="1"/>
        <rFont val="Calibri"/>
        <family val="2"/>
        <charset val="204"/>
        <scheme val="minor"/>
      </rPr>
      <t xml:space="preserve">) </t>
    </r>
  </si>
  <si>
    <r>
      <t>S-Lon D</t>
    </r>
    <r>
      <rPr>
        <sz val="14"/>
        <color theme="1"/>
        <rFont val="Calibri"/>
        <family val="2"/>
        <charset val="204"/>
        <scheme val="minor"/>
      </rPr>
      <t xml:space="preserve"> (толщина нити: 0,11 мм)</t>
    </r>
  </si>
  <si>
    <t>SLAA-BG</t>
  </si>
  <si>
    <t>SLAA-BK</t>
  </si>
  <si>
    <t>SLAA-CR</t>
  </si>
  <si>
    <t>SLAA-CT</t>
  </si>
  <si>
    <t>SLAA-GO</t>
  </si>
  <si>
    <t>SLAA-GY</t>
  </si>
  <si>
    <t>SLAA-LCO</t>
  </si>
  <si>
    <t>SLAA-OL</t>
  </si>
  <si>
    <t>SLAA-PU</t>
  </si>
  <si>
    <t>SLAA-RD</t>
  </si>
  <si>
    <t>SLAA-SI</t>
  </si>
  <si>
    <t>SLAA-TB</t>
  </si>
  <si>
    <t>SLAA-WH</t>
  </si>
  <si>
    <r>
      <t>S-Lon AA</t>
    </r>
    <r>
      <rPr>
        <sz val="14"/>
        <color theme="1"/>
        <rFont val="Calibri"/>
        <family val="2"/>
        <charset val="204"/>
        <scheme val="minor"/>
      </rPr>
      <t xml:space="preserve"> (толщина нити: 0,09 мм)</t>
    </r>
  </si>
  <si>
    <t>BEIGE (БЕЖЕВАЯ)</t>
  </si>
  <si>
    <t>GOLD (ЗОЛОТИСТО-КОРИЧНЕВАЯ)</t>
  </si>
  <si>
    <t>SIENNA (РЫЖЕВАТО-КОРИЧНЕВАЯ)</t>
  </si>
  <si>
    <t>TURQUISE BLUE (СВЕТЛО-БИРЮЗОВАЯ)</t>
  </si>
  <si>
    <t>0,11 мм,          71,3 м</t>
  </si>
  <si>
    <t>0,09 мм,              68,58 м</t>
  </si>
  <si>
    <t>Старая цена, руб</t>
  </si>
  <si>
    <t>Цена, $</t>
  </si>
  <si>
    <t>Цена по акции до 30.04.2022</t>
  </si>
</sst>
</file>

<file path=xl/styles.xml><?xml version="1.0" encoding="utf-8"?>
<styleSheet xmlns="http://schemas.openxmlformats.org/spreadsheetml/2006/main">
  <numFmts count="1">
    <numFmt numFmtId="164" formatCode="0&quot; гр.&quot;"/>
  </numFmts>
  <fonts count="28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4"/>
      <color theme="0" tint="-0.49998474074526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4"/>
      <color theme="4" tint="-0.249977111117893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14"/>
      <color theme="0" tint="-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sz val="12"/>
      <color indexed="8"/>
      <name val="Times New Roman"/>
      <family val="1"/>
    </font>
    <font>
      <b/>
      <sz val="11"/>
      <color rgb="FF00B050"/>
      <name val="Arial"/>
      <family val="2"/>
      <charset val="204"/>
    </font>
    <font>
      <strike/>
      <sz val="11"/>
      <color theme="1"/>
      <name val="Calibri"/>
      <family val="2"/>
      <charset val="204"/>
      <scheme val="minor"/>
    </font>
    <font>
      <strike/>
      <sz val="12"/>
      <color theme="1"/>
      <name val="Calibri"/>
      <family val="2"/>
      <charset val="204"/>
      <scheme val="minor"/>
    </font>
    <font>
      <b/>
      <strike/>
      <sz val="14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horizontal="left"/>
    </xf>
  </cellStyleXfs>
  <cellXfs count="72">
    <xf numFmtId="0" fontId="0" fillId="0" borderId="0" xfId="0"/>
    <xf numFmtId="0" fontId="0" fillId="0" borderId="3" xfId="0" applyBorder="1"/>
    <xf numFmtId="0" fontId="2" fillId="2" borderId="0" xfId="1" applyFont="1" applyFill="1" applyBorder="1" applyAlignment="1">
      <alignment vertical="center" wrapText="1"/>
    </xf>
    <xf numFmtId="0" fontId="3" fillId="2" borderId="5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14" fontId="2" fillId="0" borderId="4" xfId="1" applyNumberFormat="1" applyFont="1" applyFill="1" applyBorder="1" applyAlignment="1">
      <alignment vertical="center" wrapText="1"/>
    </xf>
    <xf numFmtId="0" fontId="0" fillId="2" borderId="0" xfId="0" applyFill="1"/>
    <xf numFmtId="0" fontId="14" fillId="3" borderId="3" xfId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1" fontId="10" fillId="0" borderId="8" xfId="0" applyNumberFormat="1" applyFont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24" fillId="2" borderId="0" xfId="0" applyFont="1" applyFill="1"/>
    <xf numFmtId="0" fontId="26" fillId="0" borderId="0" xfId="0" applyFont="1" applyFill="1" applyBorder="1" applyAlignment="1">
      <alignment horizontal="center" vertical="center"/>
    </xf>
    <xf numFmtId="0" fontId="24" fillId="0" borderId="0" xfId="0" applyFont="1"/>
    <xf numFmtId="0" fontId="2" fillId="0" borderId="0" xfId="1" applyFont="1" applyFill="1" applyBorder="1" applyAlignment="1">
      <alignment vertical="center" wrapText="1"/>
    </xf>
    <xf numFmtId="0" fontId="0" fillId="0" borderId="0" xfId="0" applyFill="1"/>
    <xf numFmtId="0" fontId="10" fillId="0" borderId="12" xfId="0" applyFont="1" applyFill="1" applyBorder="1" applyAlignment="1">
      <alignment horizontal="center" vertical="center"/>
    </xf>
    <xf numFmtId="4" fontId="25" fillId="0" borderId="2" xfId="0" applyNumberFormat="1" applyFont="1" applyBorder="1" applyAlignment="1">
      <alignment horizontal="center" vertical="center"/>
    </xf>
    <xf numFmtId="4" fontId="10" fillId="0" borderId="2" xfId="0" applyNumberFormat="1" applyFont="1" applyBorder="1" applyAlignment="1">
      <alignment horizontal="center" vertical="center"/>
    </xf>
    <xf numFmtId="4" fontId="25" fillId="0" borderId="1" xfId="0" applyNumberFormat="1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0" fontId="8" fillId="7" borderId="6" xfId="1" applyFont="1" applyFill="1" applyBorder="1" applyAlignment="1">
      <alignment horizontal="center" vertical="center"/>
    </xf>
    <xf numFmtId="0" fontId="8" fillId="7" borderId="6" xfId="1" applyFont="1" applyFill="1" applyBorder="1" applyAlignment="1">
      <alignment horizontal="center" vertical="center" wrapText="1"/>
    </xf>
    <xf numFmtId="49" fontId="8" fillId="7" borderId="6" xfId="1" applyNumberFormat="1" applyFont="1" applyFill="1" applyBorder="1" applyAlignment="1">
      <alignment horizontal="center" vertical="center"/>
    </xf>
    <xf numFmtId="164" fontId="8" fillId="7" borderId="6" xfId="1" applyNumberFormat="1" applyFont="1" applyFill="1" applyBorder="1" applyAlignment="1">
      <alignment horizontal="center" vertical="center" wrapText="1"/>
    </xf>
    <xf numFmtId="164" fontId="8" fillId="7" borderId="6" xfId="1" applyNumberFormat="1" applyFont="1" applyFill="1" applyBorder="1" applyAlignment="1">
      <alignment horizontal="center" vertical="center"/>
    </xf>
    <xf numFmtId="0" fontId="27" fillId="0" borderId="3" xfId="0" applyFont="1" applyBorder="1"/>
    <xf numFmtId="164" fontId="9" fillId="4" borderId="6" xfId="1" applyNumberFormat="1" applyFont="1" applyFill="1" applyBorder="1" applyAlignment="1">
      <alignment horizontal="center" vertical="center" wrapText="1"/>
    </xf>
    <xf numFmtId="0" fontId="19" fillId="5" borderId="2" xfId="0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right" vertical="center"/>
    </xf>
    <xf numFmtId="49" fontId="11" fillId="0" borderId="7" xfId="0" applyNumberFormat="1" applyFont="1" applyFill="1" applyBorder="1" applyAlignment="1" applyProtection="1">
      <alignment horizontal="left" vertical="center"/>
      <protection locked="0"/>
    </xf>
    <xf numFmtId="49" fontId="11" fillId="0" borderId="2" xfId="0" applyNumberFormat="1" applyFont="1" applyFill="1" applyBorder="1" applyAlignment="1" applyProtection="1">
      <alignment horizontal="left" vertical="center"/>
      <protection locked="0"/>
    </xf>
    <xf numFmtId="0" fontId="21" fillId="6" borderId="3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13" fillId="0" borderId="7" xfId="0" applyFont="1" applyBorder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0" fontId="13" fillId="0" borderId="8" xfId="0" applyFont="1" applyBorder="1" applyAlignment="1">
      <alignment horizontal="right" vertical="center"/>
    </xf>
    <xf numFmtId="0" fontId="19" fillId="7" borderId="1" xfId="0" applyFont="1" applyFill="1" applyBorder="1" applyAlignment="1">
      <alignment horizontal="center" vertical="center"/>
    </xf>
    <xf numFmtId="0" fontId="19" fillId="7" borderId="2" xfId="0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right" vertical="center"/>
    </xf>
    <xf numFmtId="0" fontId="12" fillId="0" borderId="7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top" wrapText="1"/>
    </xf>
    <xf numFmtId="0" fontId="10" fillId="0" borderId="2" xfId="0" applyFont="1" applyBorder="1" applyAlignment="1">
      <alignment horizontal="right" vertical="center"/>
    </xf>
    <xf numFmtId="164" fontId="23" fillId="7" borderId="6" xfId="1" applyNumberFormat="1" applyFont="1" applyFill="1" applyBorder="1" applyAlignment="1">
      <alignment horizontal="center" vertical="center" wrapText="1"/>
    </xf>
    <xf numFmtId="4" fontId="0" fillId="0" borderId="0" xfId="0" applyNumberFormat="1"/>
    <xf numFmtId="4" fontId="13" fillId="3" borderId="8" xfId="0" applyNumberFormat="1" applyFont="1" applyFill="1" applyBorder="1" applyAlignment="1">
      <alignment horizontal="center" vertical="center"/>
    </xf>
    <xf numFmtId="4" fontId="13" fillId="3" borderId="3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Обычный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gif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647700</xdr:colOff>
      <xdr:row>0</xdr:row>
      <xdr:rowOff>123825</xdr:rowOff>
    </xdr:from>
    <xdr:to>
      <xdr:col>1</xdr:col>
      <xdr:colOff>161925</xdr:colOff>
      <xdr:row>2</xdr:row>
      <xdr:rowOff>190500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7700" y="12382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85724</xdr:rowOff>
    </xdr:from>
    <xdr:to>
      <xdr:col>2</xdr:col>
      <xdr:colOff>800100</xdr:colOff>
      <xdr:row>2</xdr:row>
      <xdr:rowOff>209549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47850" y="8572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9525</xdr:rowOff>
    </xdr:from>
    <xdr:to>
      <xdr:col>0</xdr:col>
      <xdr:colOff>1238250</xdr:colOff>
      <xdr:row>9</xdr:row>
      <xdr:rowOff>1247775</xdr:rowOff>
    </xdr:to>
    <xdr:pic>
      <xdr:nvPicPr>
        <xdr:cNvPr id="4" name="Рисунок 3" descr="csl-109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533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</xdr:row>
      <xdr:rowOff>19050</xdr:rowOff>
    </xdr:from>
    <xdr:to>
      <xdr:col>0</xdr:col>
      <xdr:colOff>1247775</xdr:colOff>
      <xdr:row>11</xdr:row>
      <xdr:rowOff>0</xdr:rowOff>
    </xdr:to>
    <xdr:pic>
      <xdr:nvPicPr>
        <xdr:cNvPr id="7" name="Рисунок 6" descr="csl-19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5" y="3800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</xdr:row>
      <xdr:rowOff>19050</xdr:rowOff>
    </xdr:from>
    <xdr:to>
      <xdr:col>0</xdr:col>
      <xdr:colOff>1247775</xdr:colOff>
      <xdr:row>12</xdr:row>
      <xdr:rowOff>0</xdr:rowOff>
    </xdr:to>
    <xdr:pic>
      <xdr:nvPicPr>
        <xdr:cNvPr id="10" name="Рисунок 9" descr="csl-191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5" y="5057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</xdr:row>
      <xdr:rowOff>9525</xdr:rowOff>
    </xdr:from>
    <xdr:to>
      <xdr:col>0</xdr:col>
      <xdr:colOff>1247775</xdr:colOff>
      <xdr:row>12</xdr:row>
      <xdr:rowOff>1247775</xdr:rowOff>
    </xdr:to>
    <xdr:pic>
      <xdr:nvPicPr>
        <xdr:cNvPr id="23" name="Рисунок 22" descr="csl-000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" y="6305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</xdr:row>
      <xdr:rowOff>9525</xdr:rowOff>
    </xdr:from>
    <xdr:to>
      <xdr:col>0</xdr:col>
      <xdr:colOff>1247775</xdr:colOff>
      <xdr:row>13</xdr:row>
      <xdr:rowOff>1247775</xdr:rowOff>
    </xdr:to>
    <xdr:pic>
      <xdr:nvPicPr>
        <xdr:cNvPr id="24" name="Рисунок 23" descr="csl-0009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25" y="7562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</xdr:row>
      <xdr:rowOff>9525</xdr:rowOff>
    </xdr:from>
    <xdr:to>
      <xdr:col>0</xdr:col>
      <xdr:colOff>1247775</xdr:colOff>
      <xdr:row>15</xdr:row>
      <xdr:rowOff>1247775</xdr:rowOff>
    </xdr:to>
    <xdr:pic>
      <xdr:nvPicPr>
        <xdr:cNvPr id="26" name="Рисунок 25" descr="csl-0078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" y="10077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</xdr:row>
      <xdr:rowOff>9525</xdr:rowOff>
    </xdr:from>
    <xdr:to>
      <xdr:col>0</xdr:col>
      <xdr:colOff>1247775</xdr:colOff>
      <xdr:row>16</xdr:row>
      <xdr:rowOff>1247775</xdr:rowOff>
    </xdr:to>
    <xdr:pic>
      <xdr:nvPicPr>
        <xdr:cNvPr id="30" name="Рисунок 29" descr="csl-045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1334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</xdr:row>
      <xdr:rowOff>9525</xdr:rowOff>
    </xdr:from>
    <xdr:to>
      <xdr:col>0</xdr:col>
      <xdr:colOff>1247775</xdr:colOff>
      <xdr:row>18</xdr:row>
      <xdr:rowOff>1247775</xdr:rowOff>
    </xdr:to>
    <xdr:pic>
      <xdr:nvPicPr>
        <xdr:cNvPr id="31" name="Рисунок 30" descr="csl-786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" y="13849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9525</xdr:rowOff>
    </xdr:from>
    <xdr:to>
      <xdr:col>0</xdr:col>
      <xdr:colOff>1247775</xdr:colOff>
      <xdr:row>20</xdr:row>
      <xdr:rowOff>1247775</xdr:rowOff>
    </xdr:to>
    <xdr:pic>
      <xdr:nvPicPr>
        <xdr:cNvPr id="34" name="Рисунок 33" descr="slm-000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15430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</xdr:row>
      <xdr:rowOff>9525</xdr:rowOff>
    </xdr:from>
    <xdr:to>
      <xdr:col>0</xdr:col>
      <xdr:colOff>1247775</xdr:colOff>
      <xdr:row>21</xdr:row>
      <xdr:rowOff>1247775</xdr:rowOff>
    </xdr:to>
    <xdr:pic>
      <xdr:nvPicPr>
        <xdr:cNvPr id="35" name="Рисунок 34" descr="sil-0009-s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525" y="16687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</xdr:row>
      <xdr:rowOff>9525</xdr:rowOff>
    </xdr:from>
    <xdr:to>
      <xdr:col>0</xdr:col>
      <xdr:colOff>1247775</xdr:colOff>
      <xdr:row>22</xdr:row>
      <xdr:rowOff>1247775</xdr:rowOff>
    </xdr:to>
    <xdr:pic>
      <xdr:nvPicPr>
        <xdr:cNvPr id="36" name="Рисунок 35" descr="sil-7257-s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5" y="17945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</xdr:row>
      <xdr:rowOff>9525</xdr:rowOff>
    </xdr:from>
    <xdr:to>
      <xdr:col>0</xdr:col>
      <xdr:colOff>1247775</xdr:colOff>
      <xdr:row>25</xdr:row>
      <xdr:rowOff>1247775</xdr:rowOff>
    </xdr:to>
    <xdr:pic>
      <xdr:nvPicPr>
        <xdr:cNvPr id="37" name="Рисунок 36" descr="nymo-00-wh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25" y="19526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9525</xdr:rowOff>
    </xdr:from>
    <xdr:to>
      <xdr:col>0</xdr:col>
      <xdr:colOff>1247775</xdr:colOff>
      <xdr:row>26</xdr:row>
      <xdr:rowOff>1247775</xdr:rowOff>
    </xdr:to>
    <xdr:pic>
      <xdr:nvPicPr>
        <xdr:cNvPr id="38" name="Рисунок 37" descr="nymo-00-blk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525" y="20783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</xdr:row>
      <xdr:rowOff>28575</xdr:rowOff>
    </xdr:from>
    <xdr:to>
      <xdr:col>0</xdr:col>
      <xdr:colOff>1247775</xdr:colOff>
      <xdr:row>28</xdr:row>
      <xdr:rowOff>1266825</xdr:rowOff>
    </xdr:to>
    <xdr:pic>
      <xdr:nvPicPr>
        <xdr:cNvPr id="39" name="Рисунок 38" descr="nymo-00-wh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25" y="22078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</xdr:row>
      <xdr:rowOff>9525</xdr:rowOff>
    </xdr:from>
    <xdr:to>
      <xdr:col>0</xdr:col>
      <xdr:colOff>1247775</xdr:colOff>
      <xdr:row>29</xdr:row>
      <xdr:rowOff>1247775</xdr:rowOff>
    </xdr:to>
    <xdr:pic>
      <xdr:nvPicPr>
        <xdr:cNvPr id="40" name="Рисунок 39" descr="nymo-00-blk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525" y="23298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36</xdr:row>
      <xdr:rowOff>28575</xdr:rowOff>
    </xdr:from>
    <xdr:to>
      <xdr:col>0</xdr:col>
      <xdr:colOff>1247775</xdr:colOff>
      <xdr:row>36</xdr:row>
      <xdr:rowOff>1266825</xdr:rowOff>
    </xdr:to>
    <xdr:pic>
      <xdr:nvPicPr>
        <xdr:cNvPr id="41" name="Рисунок 40" descr="nymo-d-wh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25" y="25869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37</xdr:row>
      <xdr:rowOff>9525</xdr:rowOff>
    </xdr:from>
    <xdr:to>
      <xdr:col>0</xdr:col>
      <xdr:colOff>1247775</xdr:colOff>
      <xdr:row>37</xdr:row>
      <xdr:rowOff>1247775</xdr:rowOff>
    </xdr:to>
    <xdr:pic>
      <xdr:nvPicPr>
        <xdr:cNvPr id="42" name="Рисунок 41" descr="nymo-d-bk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525" y="27136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58</xdr:row>
      <xdr:rowOff>9525</xdr:rowOff>
    </xdr:from>
    <xdr:to>
      <xdr:col>0</xdr:col>
      <xdr:colOff>1247775</xdr:colOff>
      <xdr:row>58</xdr:row>
      <xdr:rowOff>1247775</xdr:rowOff>
    </xdr:to>
    <xdr:pic>
      <xdr:nvPicPr>
        <xdr:cNvPr id="43" name="Рисунок 42" descr="nymo-d-as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5" y="30956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28575</xdr:rowOff>
    </xdr:from>
    <xdr:to>
      <xdr:col>0</xdr:col>
      <xdr:colOff>1247775</xdr:colOff>
      <xdr:row>57</xdr:row>
      <xdr:rowOff>1266825</xdr:rowOff>
    </xdr:to>
    <xdr:pic>
      <xdr:nvPicPr>
        <xdr:cNvPr id="53" name="Рисунок 52" descr="nymo-d-wh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25" y="28413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59</xdr:row>
      <xdr:rowOff>9525</xdr:rowOff>
    </xdr:from>
    <xdr:to>
      <xdr:col>0</xdr:col>
      <xdr:colOff>1247775</xdr:colOff>
      <xdr:row>59</xdr:row>
      <xdr:rowOff>1247775</xdr:rowOff>
    </xdr:to>
    <xdr:pic>
      <xdr:nvPicPr>
        <xdr:cNvPr id="54" name="Рисунок 53" descr="nymo-d-bk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525" y="33508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60</xdr:row>
      <xdr:rowOff>9525</xdr:rowOff>
    </xdr:from>
    <xdr:to>
      <xdr:col>0</xdr:col>
      <xdr:colOff>1247775</xdr:colOff>
      <xdr:row>60</xdr:row>
      <xdr:rowOff>1247775</xdr:rowOff>
    </xdr:to>
    <xdr:pic>
      <xdr:nvPicPr>
        <xdr:cNvPr id="56" name="Рисунок 55" descr="nymo-d-bp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525" y="33451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61</xdr:row>
      <xdr:rowOff>9525</xdr:rowOff>
    </xdr:from>
    <xdr:to>
      <xdr:col>0</xdr:col>
      <xdr:colOff>1247775</xdr:colOff>
      <xdr:row>61</xdr:row>
      <xdr:rowOff>1247775</xdr:rowOff>
    </xdr:to>
    <xdr:pic>
      <xdr:nvPicPr>
        <xdr:cNvPr id="57" name="Рисунок 56" descr="nymo-d-br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525" y="34709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62</xdr:row>
      <xdr:rowOff>9525</xdr:rowOff>
    </xdr:from>
    <xdr:to>
      <xdr:col>0</xdr:col>
      <xdr:colOff>1247775</xdr:colOff>
      <xdr:row>62</xdr:row>
      <xdr:rowOff>1247775</xdr:rowOff>
    </xdr:to>
    <xdr:pic>
      <xdr:nvPicPr>
        <xdr:cNvPr id="58" name="Рисунок 57" descr="nymo-d-bu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525" y="35966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63</xdr:row>
      <xdr:rowOff>9525</xdr:rowOff>
    </xdr:from>
    <xdr:to>
      <xdr:col>0</xdr:col>
      <xdr:colOff>1247775</xdr:colOff>
      <xdr:row>63</xdr:row>
      <xdr:rowOff>1247775</xdr:rowOff>
    </xdr:to>
    <xdr:pic>
      <xdr:nvPicPr>
        <xdr:cNvPr id="59" name="Рисунок 58" descr="nymo-d-cr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525" y="39738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64</xdr:row>
      <xdr:rowOff>9525</xdr:rowOff>
    </xdr:from>
    <xdr:to>
      <xdr:col>0</xdr:col>
      <xdr:colOff>1247775</xdr:colOff>
      <xdr:row>64</xdr:row>
      <xdr:rowOff>1247775</xdr:rowOff>
    </xdr:to>
    <xdr:pic>
      <xdr:nvPicPr>
        <xdr:cNvPr id="60" name="Рисунок 59" descr="nymo-d-eg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525" y="43510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65</xdr:row>
      <xdr:rowOff>9525</xdr:rowOff>
    </xdr:from>
    <xdr:to>
      <xdr:col>0</xdr:col>
      <xdr:colOff>1247775</xdr:colOff>
      <xdr:row>65</xdr:row>
      <xdr:rowOff>1247775</xdr:rowOff>
    </xdr:to>
    <xdr:pic>
      <xdr:nvPicPr>
        <xdr:cNvPr id="61" name="Рисунок 60" descr="nymo-d-gy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525" y="47282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66</xdr:row>
      <xdr:rowOff>9525</xdr:rowOff>
    </xdr:from>
    <xdr:to>
      <xdr:col>0</xdr:col>
      <xdr:colOff>1247775</xdr:colOff>
      <xdr:row>66</xdr:row>
      <xdr:rowOff>1247775</xdr:rowOff>
    </xdr:to>
    <xdr:pic>
      <xdr:nvPicPr>
        <xdr:cNvPr id="62" name="Рисунок 61" descr="nymo-d-rb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525" y="54825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77</xdr:row>
      <xdr:rowOff>9525</xdr:rowOff>
    </xdr:from>
    <xdr:to>
      <xdr:col>0</xdr:col>
      <xdr:colOff>1247775</xdr:colOff>
      <xdr:row>77</xdr:row>
      <xdr:rowOff>1247775</xdr:rowOff>
    </xdr:to>
    <xdr:pic>
      <xdr:nvPicPr>
        <xdr:cNvPr id="45" name="Рисунок 44" descr="nymo-d-mix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525" y="535686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78</xdr:row>
      <xdr:rowOff>9525</xdr:rowOff>
    </xdr:from>
    <xdr:to>
      <xdr:col>0</xdr:col>
      <xdr:colOff>1247775</xdr:colOff>
      <xdr:row>78</xdr:row>
      <xdr:rowOff>1247775</xdr:rowOff>
    </xdr:to>
    <xdr:pic>
      <xdr:nvPicPr>
        <xdr:cNvPr id="46" name="Рисунок 45" descr="nymo-d-mix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525" y="54825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76</xdr:row>
      <xdr:rowOff>9525</xdr:rowOff>
    </xdr:from>
    <xdr:to>
      <xdr:col>0</xdr:col>
      <xdr:colOff>1247775</xdr:colOff>
      <xdr:row>76</xdr:row>
      <xdr:rowOff>1247775</xdr:rowOff>
    </xdr:to>
    <xdr:pic>
      <xdr:nvPicPr>
        <xdr:cNvPr id="47" name="Рисунок 46" descr="nymo-d-st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525" y="52311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73</xdr:row>
      <xdr:rowOff>9525</xdr:rowOff>
    </xdr:from>
    <xdr:to>
      <xdr:col>0</xdr:col>
      <xdr:colOff>1247775</xdr:colOff>
      <xdr:row>73</xdr:row>
      <xdr:rowOff>1247775</xdr:rowOff>
    </xdr:to>
    <xdr:pic>
      <xdr:nvPicPr>
        <xdr:cNvPr id="48" name="Рисунок 47" descr="nymo-d-ol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525" y="48539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72</xdr:row>
      <xdr:rowOff>9525</xdr:rowOff>
    </xdr:from>
    <xdr:to>
      <xdr:col>0</xdr:col>
      <xdr:colOff>1247775</xdr:colOff>
      <xdr:row>72</xdr:row>
      <xdr:rowOff>1247775</xdr:rowOff>
    </xdr:to>
    <xdr:pic>
      <xdr:nvPicPr>
        <xdr:cNvPr id="49" name="Рисунок 48" descr="nymo-d-lp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525" y="47282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71</xdr:row>
      <xdr:rowOff>9525</xdr:rowOff>
    </xdr:from>
    <xdr:to>
      <xdr:col>0</xdr:col>
      <xdr:colOff>1247775</xdr:colOff>
      <xdr:row>71</xdr:row>
      <xdr:rowOff>1247775</xdr:rowOff>
    </xdr:to>
    <xdr:pic>
      <xdr:nvPicPr>
        <xdr:cNvPr id="50" name="Рисунок 49" descr="nymo-d-li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525" y="46024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70</xdr:row>
      <xdr:rowOff>9525</xdr:rowOff>
    </xdr:from>
    <xdr:to>
      <xdr:col>0</xdr:col>
      <xdr:colOff>1247775</xdr:colOff>
      <xdr:row>70</xdr:row>
      <xdr:rowOff>1247775</xdr:rowOff>
    </xdr:to>
    <xdr:pic>
      <xdr:nvPicPr>
        <xdr:cNvPr id="51" name="Рисунок 50" descr="nymo-d-go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525" y="44767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68</xdr:row>
      <xdr:rowOff>11206</xdr:rowOff>
    </xdr:from>
    <xdr:to>
      <xdr:col>0</xdr:col>
      <xdr:colOff>1249456</xdr:colOff>
      <xdr:row>68</xdr:row>
      <xdr:rowOff>1249456</xdr:rowOff>
    </xdr:to>
    <xdr:pic>
      <xdr:nvPicPr>
        <xdr:cNvPr id="52" name="Рисунок 51" descr="nymo-d-ch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1206" y="422013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69</xdr:row>
      <xdr:rowOff>11206</xdr:rowOff>
    </xdr:from>
    <xdr:to>
      <xdr:col>0</xdr:col>
      <xdr:colOff>1249456</xdr:colOff>
      <xdr:row>69</xdr:row>
      <xdr:rowOff>1249456</xdr:rowOff>
    </xdr:to>
    <xdr:pic>
      <xdr:nvPicPr>
        <xdr:cNvPr id="55" name="Рисунок 54" descr="nymo-d-dpu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1206" y="4345641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74</xdr:row>
      <xdr:rowOff>11206</xdr:rowOff>
    </xdr:from>
    <xdr:to>
      <xdr:col>0</xdr:col>
      <xdr:colOff>1249456</xdr:colOff>
      <xdr:row>74</xdr:row>
      <xdr:rowOff>1249456</xdr:rowOff>
    </xdr:to>
    <xdr:pic>
      <xdr:nvPicPr>
        <xdr:cNvPr id="63" name="Рисунок 62" descr="nymo-d-pi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206" y="497317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75</xdr:row>
      <xdr:rowOff>11206</xdr:rowOff>
    </xdr:from>
    <xdr:to>
      <xdr:col>0</xdr:col>
      <xdr:colOff>1249456</xdr:colOff>
      <xdr:row>75</xdr:row>
      <xdr:rowOff>1249456</xdr:rowOff>
    </xdr:to>
    <xdr:pic>
      <xdr:nvPicPr>
        <xdr:cNvPr id="64" name="Рисунок 63" descr="nymo-d-re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1206" y="5098676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67</xdr:row>
      <xdr:rowOff>11206</xdr:rowOff>
    </xdr:from>
    <xdr:to>
      <xdr:col>0</xdr:col>
      <xdr:colOff>1249456</xdr:colOff>
      <xdr:row>67</xdr:row>
      <xdr:rowOff>1249456</xdr:rowOff>
    </xdr:to>
    <xdr:pic>
      <xdr:nvPicPr>
        <xdr:cNvPr id="65" name="Рисунок 64" descr="nymo-d-cb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1206" y="4094629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34</xdr:row>
      <xdr:rowOff>11206</xdr:rowOff>
    </xdr:from>
    <xdr:to>
      <xdr:col>0</xdr:col>
      <xdr:colOff>1249456</xdr:colOff>
      <xdr:row>34</xdr:row>
      <xdr:rowOff>1249456</xdr:rowOff>
    </xdr:to>
    <xdr:pic>
      <xdr:nvPicPr>
        <xdr:cNvPr id="66" name="Рисунок 65" descr="nymo-0-mix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1206" y="2456329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</xdr:row>
      <xdr:rowOff>11206</xdr:rowOff>
    </xdr:from>
    <xdr:to>
      <xdr:col>0</xdr:col>
      <xdr:colOff>1249456</xdr:colOff>
      <xdr:row>14</xdr:row>
      <xdr:rowOff>1249456</xdr:rowOff>
    </xdr:to>
    <xdr:pic>
      <xdr:nvPicPr>
        <xdr:cNvPr id="67" name="Рисунок 66" descr="csl-0044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1206" y="880782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17</xdr:row>
      <xdr:rowOff>11206</xdr:rowOff>
    </xdr:from>
    <xdr:to>
      <xdr:col>0</xdr:col>
      <xdr:colOff>1249456</xdr:colOff>
      <xdr:row>17</xdr:row>
      <xdr:rowOff>1249456</xdr:rowOff>
    </xdr:to>
    <xdr:pic>
      <xdr:nvPicPr>
        <xdr:cNvPr id="68" name="Рисунок 67" descr="csl-0944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1206" y="12573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135</xdr:row>
      <xdr:rowOff>11206</xdr:rowOff>
    </xdr:from>
    <xdr:to>
      <xdr:col>0</xdr:col>
      <xdr:colOff>1249456</xdr:colOff>
      <xdr:row>135</xdr:row>
      <xdr:rowOff>1249456</xdr:rowOff>
    </xdr:to>
    <xdr:pic>
      <xdr:nvPicPr>
        <xdr:cNvPr id="70" name="Рисунок 69" descr="ko-01wh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1206" y="578223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136</xdr:row>
      <xdr:rowOff>11206</xdr:rowOff>
    </xdr:from>
    <xdr:to>
      <xdr:col>0</xdr:col>
      <xdr:colOff>1249456</xdr:colOff>
      <xdr:row>136</xdr:row>
      <xdr:rowOff>1249456</xdr:rowOff>
    </xdr:to>
    <xdr:pic>
      <xdr:nvPicPr>
        <xdr:cNvPr id="71" name="Рисунок 70" descr="ko-02bk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1206" y="5907741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138</xdr:row>
      <xdr:rowOff>11206</xdr:rowOff>
    </xdr:from>
    <xdr:to>
      <xdr:col>0</xdr:col>
      <xdr:colOff>1249456</xdr:colOff>
      <xdr:row>138</xdr:row>
      <xdr:rowOff>1249456</xdr:rowOff>
    </xdr:to>
    <xdr:pic>
      <xdr:nvPicPr>
        <xdr:cNvPr id="72" name="Рисунок 71" descr="ko-04gy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1206" y="6033247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140</xdr:row>
      <xdr:rowOff>11206</xdr:rowOff>
    </xdr:from>
    <xdr:to>
      <xdr:col>0</xdr:col>
      <xdr:colOff>1249456</xdr:colOff>
      <xdr:row>140</xdr:row>
      <xdr:rowOff>1249456</xdr:rowOff>
    </xdr:to>
    <xdr:pic>
      <xdr:nvPicPr>
        <xdr:cNvPr id="73" name="Рисунок 72" descr="ko-06rd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1206" y="6158753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141</xdr:row>
      <xdr:rowOff>11206</xdr:rowOff>
    </xdr:from>
    <xdr:to>
      <xdr:col>0</xdr:col>
      <xdr:colOff>1249456</xdr:colOff>
      <xdr:row>141</xdr:row>
      <xdr:rowOff>1249456</xdr:rowOff>
    </xdr:to>
    <xdr:pic>
      <xdr:nvPicPr>
        <xdr:cNvPr id="74" name="Рисунок 73" descr="ko-07pl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1206" y="6284258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142</xdr:row>
      <xdr:rowOff>11206</xdr:rowOff>
    </xdr:from>
    <xdr:to>
      <xdr:col>0</xdr:col>
      <xdr:colOff>1249456</xdr:colOff>
      <xdr:row>142</xdr:row>
      <xdr:rowOff>1249456</xdr:rowOff>
    </xdr:to>
    <xdr:pic>
      <xdr:nvPicPr>
        <xdr:cNvPr id="75" name="Рисунок 74" descr="ko-08na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1206" y="6409764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143</xdr:row>
      <xdr:rowOff>11206</xdr:rowOff>
    </xdr:from>
    <xdr:to>
      <xdr:col>0</xdr:col>
      <xdr:colOff>1249456</xdr:colOff>
      <xdr:row>143</xdr:row>
      <xdr:rowOff>1249456</xdr:rowOff>
    </xdr:to>
    <xdr:pic>
      <xdr:nvPicPr>
        <xdr:cNvPr id="76" name="Рисунок 75" descr="ko-09gd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1206" y="653527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144</xdr:row>
      <xdr:rowOff>11206</xdr:rowOff>
    </xdr:from>
    <xdr:to>
      <xdr:col>0</xdr:col>
      <xdr:colOff>1249456</xdr:colOff>
      <xdr:row>144</xdr:row>
      <xdr:rowOff>1249456</xdr:rowOff>
    </xdr:to>
    <xdr:pic>
      <xdr:nvPicPr>
        <xdr:cNvPr id="77" name="Рисунок 76" descr="ko-10br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1206" y="6660776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146</xdr:row>
      <xdr:rowOff>11206</xdr:rowOff>
    </xdr:from>
    <xdr:to>
      <xdr:col>0</xdr:col>
      <xdr:colOff>1249456</xdr:colOff>
      <xdr:row>146</xdr:row>
      <xdr:rowOff>1249456</xdr:rowOff>
    </xdr:to>
    <xdr:pic>
      <xdr:nvPicPr>
        <xdr:cNvPr id="78" name="Рисунок 77" descr="ko-12ol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1206" y="6786282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147</xdr:row>
      <xdr:rowOff>11206</xdr:rowOff>
    </xdr:from>
    <xdr:to>
      <xdr:col>0</xdr:col>
      <xdr:colOff>1249456</xdr:colOff>
      <xdr:row>147</xdr:row>
      <xdr:rowOff>1249456</xdr:rowOff>
    </xdr:to>
    <xdr:pic>
      <xdr:nvPicPr>
        <xdr:cNvPr id="79" name="Рисунок 78" descr="ko-13yel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1206" y="6911788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148</xdr:row>
      <xdr:rowOff>11206</xdr:rowOff>
    </xdr:from>
    <xdr:to>
      <xdr:col>0</xdr:col>
      <xdr:colOff>1249456</xdr:colOff>
      <xdr:row>148</xdr:row>
      <xdr:rowOff>1249456</xdr:rowOff>
    </xdr:to>
    <xdr:pic>
      <xdr:nvPicPr>
        <xdr:cNvPr id="80" name="Рисунок 79" descr="ko-14bp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1206" y="7037294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150</xdr:row>
      <xdr:rowOff>11206</xdr:rowOff>
    </xdr:from>
    <xdr:to>
      <xdr:col>0</xdr:col>
      <xdr:colOff>1249456</xdr:colOff>
      <xdr:row>150</xdr:row>
      <xdr:rowOff>1249456</xdr:rowOff>
    </xdr:to>
    <xdr:pic>
      <xdr:nvPicPr>
        <xdr:cNvPr id="81" name="Рисунок 80" descr="ko-16ag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1206" y="71628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151</xdr:row>
      <xdr:rowOff>11206</xdr:rowOff>
    </xdr:from>
    <xdr:to>
      <xdr:col>0</xdr:col>
      <xdr:colOff>1249456</xdr:colOff>
      <xdr:row>151</xdr:row>
      <xdr:rowOff>1249456</xdr:rowOff>
    </xdr:to>
    <xdr:pic>
      <xdr:nvPicPr>
        <xdr:cNvPr id="82" name="Рисунок 81" descr="ko-17den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1206" y="72883059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152</xdr:row>
      <xdr:rowOff>11206</xdr:rowOff>
    </xdr:from>
    <xdr:to>
      <xdr:col>0</xdr:col>
      <xdr:colOff>1249456</xdr:colOff>
      <xdr:row>152</xdr:row>
      <xdr:rowOff>1249456</xdr:rowOff>
    </xdr:to>
    <xdr:pic>
      <xdr:nvPicPr>
        <xdr:cNvPr id="83" name="Рисунок 82" descr="ko-18lil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1206" y="7413811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155</xdr:row>
      <xdr:rowOff>11206</xdr:rowOff>
    </xdr:from>
    <xdr:to>
      <xdr:col>0</xdr:col>
      <xdr:colOff>1249456</xdr:colOff>
      <xdr:row>155</xdr:row>
      <xdr:rowOff>1249456</xdr:rowOff>
    </xdr:to>
    <xdr:pic>
      <xdr:nvPicPr>
        <xdr:cNvPr id="91" name="Рисунок 90" descr="ko-21cb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1206" y="8292353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161</xdr:row>
      <xdr:rowOff>11206</xdr:rowOff>
    </xdr:from>
    <xdr:to>
      <xdr:col>0</xdr:col>
      <xdr:colOff>1249456</xdr:colOff>
      <xdr:row>161</xdr:row>
      <xdr:rowOff>1249456</xdr:rowOff>
    </xdr:to>
    <xdr:pic>
      <xdr:nvPicPr>
        <xdr:cNvPr id="92" name="Рисунок 91" descr="sono-wh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1206" y="901177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162</xdr:row>
      <xdr:rowOff>11206</xdr:rowOff>
    </xdr:from>
    <xdr:to>
      <xdr:col>0</xdr:col>
      <xdr:colOff>1249456</xdr:colOff>
      <xdr:row>162</xdr:row>
      <xdr:rowOff>1249456</xdr:rowOff>
    </xdr:to>
    <xdr:pic>
      <xdr:nvPicPr>
        <xdr:cNvPr id="93" name="Рисунок 92" descr="sono-bk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1206" y="9137276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163</xdr:row>
      <xdr:rowOff>11206</xdr:rowOff>
    </xdr:from>
    <xdr:to>
      <xdr:col>0</xdr:col>
      <xdr:colOff>1249456</xdr:colOff>
      <xdr:row>163</xdr:row>
      <xdr:rowOff>1249456</xdr:rowOff>
    </xdr:to>
    <xdr:pic>
      <xdr:nvPicPr>
        <xdr:cNvPr id="94" name="Рисунок 93" descr="sono-na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1206" y="9262782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164</xdr:row>
      <xdr:rowOff>11206</xdr:rowOff>
    </xdr:from>
    <xdr:to>
      <xdr:col>0</xdr:col>
      <xdr:colOff>1249456</xdr:colOff>
      <xdr:row>164</xdr:row>
      <xdr:rowOff>1249456</xdr:rowOff>
    </xdr:to>
    <xdr:pic>
      <xdr:nvPicPr>
        <xdr:cNvPr id="95" name="Рисунок 94" descr="sono-gy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1206" y="9388288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157</xdr:row>
      <xdr:rowOff>11206</xdr:rowOff>
    </xdr:from>
    <xdr:to>
      <xdr:col>0</xdr:col>
      <xdr:colOff>1249456</xdr:colOff>
      <xdr:row>157</xdr:row>
      <xdr:rowOff>1249456</xdr:rowOff>
    </xdr:to>
    <xdr:pic>
      <xdr:nvPicPr>
        <xdr:cNvPr id="96" name="Рисунок 95" descr="hana-01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1206" y="8579223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158</xdr:row>
      <xdr:rowOff>11206</xdr:rowOff>
    </xdr:from>
    <xdr:to>
      <xdr:col>0</xdr:col>
      <xdr:colOff>1249456</xdr:colOff>
      <xdr:row>158</xdr:row>
      <xdr:rowOff>1249456</xdr:rowOff>
    </xdr:to>
    <xdr:pic>
      <xdr:nvPicPr>
        <xdr:cNvPr id="97" name="Рисунок 96" descr="hana-03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1206" y="8704729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159</xdr:row>
      <xdr:rowOff>11206</xdr:rowOff>
    </xdr:from>
    <xdr:to>
      <xdr:col>0</xdr:col>
      <xdr:colOff>1249456</xdr:colOff>
      <xdr:row>159</xdr:row>
      <xdr:rowOff>1249456</xdr:rowOff>
    </xdr:to>
    <xdr:pic>
      <xdr:nvPicPr>
        <xdr:cNvPr id="98" name="Рисунок 97" descr="hana-55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1206" y="883023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96</xdr:row>
      <xdr:rowOff>19050</xdr:rowOff>
    </xdr:from>
    <xdr:to>
      <xdr:col>0</xdr:col>
      <xdr:colOff>1247775</xdr:colOff>
      <xdr:row>96</xdr:row>
      <xdr:rowOff>1251857</xdr:rowOff>
    </xdr:to>
    <xdr:pic>
      <xdr:nvPicPr>
        <xdr:cNvPr id="99" name="Рисунок 98" descr="SLD-BK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9525" y="99269550"/>
          <a:ext cx="1238250" cy="12328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104</xdr:row>
      <xdr:rowOff>19050</xdr:rowOff>
    </xdr:from>
    <xdr:to>
      <xdr:col>0</xdr:col>
      <xdr:colOff>1247775</xdr:colOff>
      <xdr:row>104</xdr:row>
      <xdr:rowOff>1251858</xdr:rowOff>
    </xdr:to>
    <xdr:pic>
      <xdr:nvPicPr>
        <xdr:cNvPr id="100" name="Рисунок 99" descr="SLD-CR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9525" y="100547021"/>
          <a:ext cx="1238250" cy="123280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97</xdr:row>
      <xdr:rowOff>19050</xdr:rowOff>
    </xdr:from>
    <xdr:to>
      <xdr:col>0</xdr:col>
      <xdr:colOff>1247775</xdr:colOff>
      <xdr:row>97</xdr:row>
      <xdr:rowOff>1251857</xdr:rowOff>
    </xdr:to>
    <xdr:pic>
      <xdr:nvPicPr>
        <xdr:cNvPr id="102" name="Рисунок 101" descr="SLD-AS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9525" y="103101962"/>
          <a:ext cx="1238250" cy="12328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130</xdr:row>
      <xdr:rowOff>19050</xdr:rowOff>
    </xdr:from>
    <xdr:to>
      <xdr:col>0</xdr:col>
      <xdr:colOff>1247775</xdr:colOff>
      <xdr:row>130</xdr:row>
      <xdr:rowOff>1251857</xdr:rowOff>
    </xdr:to>
    <xdr:pic>
      <xdr:nvPicPr>
        <xdr:cNvPr id="105" name="Рисунок 104" descr="SLD-Mix-1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9525" y="106934374"/>
          <a:ext cx="1238250" cy="12328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131</xdr:row>
      <xdr:rowOff>19050</xdr:rowOff>
    </xdr:from>
    <xdr:to>
      <xdr:col>0</xdr:col>
      <xdr:colOff>1247775</xdr:colOff>
      <xdr:row>131</xdr:row>
      <xdr:rowOff>1251857</xdr:rowOff>
    </xdr:to>
    <xdr:pic>
      <xdr:nvPicPr>
        <xdr:cNvPr id="106" name="Рисунок 105" descr="SLD-Mix-2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525" y="108211844"/>
          <a:ext cx="1238250" cy="12328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132</xdr:row>
      <xdr:rowOff>19050</xdr:rowOff>
    </xdr:from>
    <xdr:to>
      <xdr:col>0</xdr:col>
      <xdr:colOff>1247775</xdr:colOff>
      <xdr:row>132</xdr:row>
      <xdr:rowOff>1251858</xdr:rowOff>
    </xdr:to>
    <xdr:pic>
      <xdr:nvPicPr>
        <xdr:cNvPr id="107" name="Рисунок 106" descr="SLD-Mix-3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9525" y="109489315"/>
          <a:ext cx="1238250" cy="1232808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137</xdr:row>
      <xdr:rowOff>11206</xdr:rowOff>
    </xdr:from>
    <xdr:to>
      <xdr:col>0</xdr:col>
      <xdr:colOff>1249456</xdr:colOff>
      <xdr:row>137</xdr:row>
      <xdr:rowOff>1249456</xdr:rowOff>
    </xdr:to>
    <xdr:pic>
      <xdr:nvPicPr>
        <xdr:cNvPr id="108" name="Рисунок 107" descr="ko-03iv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1206" y="7093323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139</xdr:row>
      <xdr:rowOff>11206</xdr:rowOff>
    </xdr:from>
    <xdr:to>
      <xdr:col>0</xdr:col>
      <xdr:colOff>1249456</xdr:colOff>
      <xdr:row>139</xdr:row>
      <xdr:rowOff>1249456</xdr:rowOff>
    </xdr:to>
    <xdr:pic>
      <xdr:nvPicPr>
        <xdr:cNvPr id="109" name="Рисунок 108" descr="ko-05rs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1206" y="734433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145</xdr:row>
      <xdr:rowOff>11206</xdr:rowOff>
    </xdr:from>
    <xdr:to>
      <xdr:col>0</xdr:col>
      <xdr:colOff>1249456</xdr:colOff>
      <xdr:row>145</xdr:row>
      <xdr:rowOff>1249456</xdr:rowOff>
    </xdr:to>
    <xdr:pic>
      <xdr:nvPicPr>
        <xdr:cNvPr id="110" name="Рисунок 109" descr="ko-11bl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1206" y="809737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149</xdr:row>
      <xdr:rowOff>11206</xdr:rowOff>
    </xdr:from>
    <xdr:to>
      <xdr:col>0</xdr:col>
      <xdr:colOff>1249456</xdr:colOff>
      <xdr:row>149</xdr:row>
      <xdr:rowOff>1249456</xdr:rowOff>
    </xdr:to>
    <xdr:pic>
      <xdr:nvPicPr>
        <xdr:cNvPr id="111" name="Рисунок 110" descr="ko-15apr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1206" y="8599394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154</xdr:row>
      <xdr:rowOff>11206</xdr:rowOff>
    </xdr:from>
    <xdr:to>
      <xdr:col>0</xdr:col>
      <xdr:colOff>1249456</xdr:colOff>
      <xdr:row>154</xdr:row>
      <xdr:rowOff>1249456</xdr:rowOff>
    </xdr:to>
    <xdr:pic>
      <xdr:nvPicPr>
        <xdr:cNvPr id="113" name="Рисунок 112" descr="ko-20dg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1206" y="9226923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153</xdr:row>
      <xdr:rowOff>11206</xdr:rowOff>
    </xdr:from>
    <xdr:to>
      <xdr:col>0</xdr:col>
      <xdr:colOff>1249456</xdr:colOff>
      <xdr:row>153</xdr:row>
      <xdr:rowOff>1249456</xdr:rowOff>
    </xdr:to>
    <xdr:pic>
      <xdr:nvPicPr>
        <xdr:cNvPr id="114" name="Рисунок 113" descr="ko-19sg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1206" y="9101417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22413</xdr:colOff>
      <xdr:row>8</xdr:row>
      <xdr:rowOff>22413</xdr:rowOff>
    </xdr:from>
    <xdr:to>
      <xdr:col>17</xdr:col>
      <xdr:colOff>11207</xdr:colOff>
      <xdr:row>12</xdr:row>
      <xdr:rowOff>189941</xdr:rowOff>
    </xdr:to>
    <xdr:pic>
      <xdr:nvPicPr>
        <xdr:cNvPr id="86" name="Рисунок 85" descr="nitki-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0018060" y="2398060"/>
          <a:ext cx="3429000" cy="4257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11206</xdr:rowOff>
    </xdr:from>
    <xdr:to>
      <xdr:col>0</xdr:col>
      <xdr:colOff>1238250</xdr:colOff>
      <xdr:row>30</xdr:row>
      <xdr:rowOff>1249456</xdr:rowOff>
    </xdr:to>
    <xdr:pic>
      <xdr:nvPicPr>
        <xdr:cNvPr id="87" name="Рисунок 86" descr="Nymo-AS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2521323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11206</xdr:rowOff>
    </xdr:from>
    <xdr:to>
      <xdr:col>0</xdr:col>
      <xdr:colOff>1238250</xdr:colOff>
      <xdr:row>32</xdr:row>
      <xdr:rowOff>1249456</xdr:rowOff>
    </xdr:to>
    <xdr:pic>
      <xdr:nvPicPr>
        <xdr:cNvPr id="88" name="Рисунок 87" descr="Nymo-EG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277233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11206</xdr:rowOff>
    </xdr:from>
    <xdr:to>
      <xdr:col>0</xdr:col>
      <xdr:colOff>1238250</xdr:colOff>
      <xdr:row>33</xdr:row>
      <xdr:rowOff>1249456</xdr:rowOff>
    </xdr:to>
    <xdr:pic>
      <xdr:nvPicPr>
        <xdr:cNvPr id="89" name="Рисунок 88" descr="Nymo-GY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2897841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11206</xdr:rowOff>
    </xdr:from>
    <xdr:to>
      <xdr:col>0</xdr:col>
      <xdr:colOff>1238250</xdr:colOff>
      <xdr:row>38</xdr:row>
      <xdr:rowOff>1249456</xdr:rowOff>
    </xdr:to>
    <xdr:pic>
      <xdr:nvPicPr>
        <xdr:cNvPr id="90" name="Рисунок 89" descr="Nymo-AS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3435723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11206</xdr:rowOff>
    </xdr:from>
    <xdr:to>
      <xdr:col>0</xdr:col>
      <xdr:colOff>1238250</xdr:colOff>
      <xdr:row>39</xdr:row>
      <xdr:rowOff>1249456</xdr:rowOff>
    </xdr:to>
    <xdr:pic>
      <xdr:nvPicPr>
        <xdr:cNvPr id="112" name="Рисунок 111" descr="Nymo-BL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3561229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11206</xdr:rowOff>
    </xdr:from>
    <xdr:to>
      <xdr:col>0</xdr:col>
      <xdr:colOff>1238250</xdr:colOff>
      <xdr:row>40</xdr:row>
      <xdr:rowOff>1249456</xdr:rowOff>
    </xdr:to>
    <xdr:pic>
      <xdr:nvPicPr>
        <xdr:cNvPr id="115" name="Рисунок 114" descr="Nymo-BP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368673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11206</xdr:rowOff>
    </xdr:from>
    <xdr:to>
      <xdr:col>0</xdr:col>
      <xdr:colOff>1238250</xdr:colOff>
      <xdr:row>41</xdr:row>
      <xdr:rowOff>1249456</xdr:rowOff>
    </xdr:to>
    <xdr:pic>
      <xdr:nvPicPr>
        <xdr:cNvPr id="116" name="Рисунок 115" descr="Nymo-BR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3812241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11206</xdr:rowOff>
    </xdr:from>
    <xdr:to>
      <xdr:col>0</xdr:col>
      <xdr:colOff>1238250</xdr:colOff>
      <xdr:row>42</xdr:row>
      <xdr:rowOff>1249456</xdr:rowOff>
    </xdr:to>
    <xdr:pic>
      <xdr:nvPicPr>
        <xdr:cNvPr id="117" name="Рисунок 116" descr="Nymo-CH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3937747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11206</xdr:rowOff>
    </xdr:from>
    <xdr:to>
      <xdr:col>0</xdr:col>
      <xdr:colOff>1238250</xdr:colOff>
      <xdr:row>43</xdr:row>
      <xdr:rowOff>1249456</xdr:rowOff>
    </xdr:to>
    <xdr:pic>
      <xdr:nvPicPr>
        <xdr:cNvPr id="118" name="Рисунок 117" descr="Nymo-CR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4063253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11206</xdr:rowOff>
    </xdr:from>
    <xdr:to>
      <xdr:col>0</xdr:col>
      <xdr:colOff>1238250</xdr:colOff>
      <xdr:row>44</xdr:row>
      <xdr:rowOff>1249456</xdr:rowOff>
    </xdr:to>
    <xdr:pic>
      <xdr:nvPicPr>
        <xdr:cNvPr id="119" name="Рисунок 118" descr="Nymo-EG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4188758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11206</xdr:rowOff>
    </xdr:from>
    <xdr:to>
      <xdr:col>0</xdr:col>
      <xdr:colOff>1238250</xdr:colOff>
      <xdr:row>45</xdr:row>
      <xdr:rowOff>1249456</xdr:rowOff>
    </xdr:to>
    <xdr:pic>
      <xdr:nvPicPr>
        <xdr:cNvPr id="120" name="Рисунок 119" descr="Nymo-GO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4314264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11206</xdr:rowOff>
    </xdr:from>
    <xdr:to>
      <xdr:col>0</xdr:col>
      <xdr:colOff>1238250</xdr:colOff>
      <xdr:row>46</xdr:row>
      <xdr:rowOff>1249456</xdr:rowOff>
    </xdr:to>
    <xdr:pic>
      <xdr:nvPicPr>
        <xdr:cNvPr id="121" name="Рисунок 120" descr="Nymo-GY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443977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11206</xdr:rowOff>
    </xdr:from>
    <xdr:to>
      <xdr:col>0</xdr:col>
      <xdr:colOff>1238250</xdr:colOff>
      <xdr:row>47</xdr:row>
      <xdr:rowOff>1249456</xdr:rowOff>
    </xdr:to>
    <xdr:pic>
      <xdr:nvPicPr>
        <xdr:cNvPr id="122" name="Рисунок 121" descr="Nymo-LI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4565276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11206</xdr:rowOff>
    </xdr:from>
    <xdr:to>
      <xdr:col>0</xdr:col>
      <xdr:colOff>1238250</xdr:colOff>
      <xdr:row>48</xdr:row>
      <xdr:rowOff>1249456</xdr:rowOff>
    </xdr:to>
    <xdr:pic>
      <xdr:nvPicPr>
        <xdr:cNvPr id="123" name="Рисунок 122" descr="Nymo-LP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4690782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11206</xdr:rowOff>
    </xdr:from>
    <xdr:to>
      <xdr:col>0</xdr:col>
      <xdr:colOff>1238250</xdr:colOff>
      <xdr:row>49</xdr:row>
      <xdr:rowOff>1249456</xdr:rowOff>
    </xdr:to>
    <xdr:pic>
      <xdr:nvPicPr>
        <xdr:cNvPr id="124" name="Рисунок 123" descr="Nymo-OL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4816288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11206</xdr:rowOff>
    </xdr:from>
    <xdr:to>
      <xdr:col>0</xdr:col>
      <xdr:colOff>1238250</xdr:colOff>
      <xdr:row>50</xdr:row>
      <xdr:rowOff>1249456</xdr:rowOff>
    </xdr:to>
    <xdr:pic>
      <xdr:nvPicPr>
        <xdr:cNvPr id="125" name="Рисунок 124" descr="Nymo-PI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4941794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11206</xdr:rowOff>
    </xdr:from>
    <xdr:to>
      <xdr:col>0</xdr:col>
      <xdr:colOff>1238250</xdr:colOff>
      <xdr:row>51</xdr:row>
      <xdr:rowOff>1249456</xdr:rowOff>
    </xdr:to>
    <xdr:pic>
      <xdr:nvPicPr>
        <xdr:cNvPr id="126" name="Рисунок 125" descr="Nymo-RB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50673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11206</xdr:rowOff>
    </xdr:from>
    <xdr:to>
      <xdr:col>0</xdr:col>
      <xdr:colOff>1238250</xdr:colOff>
      <xdr:row>52</xdr:row>
      <xdr:rowOff>1249456</xdr:rowOff>
    </xdr:to>
    <xdr:pic>
      <xdr:nvPicPr>
        <xdr:cNvPr id="127" name="Рисунок 126" descr="Nymo-RE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51928059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11206</xdr:rowOff>
    </xdr:from>
    <xdr:to>
      <xdr:col>0</xdr:col>
      <xdr:colOff>1238250</xdr:colOff>
      <xdr:row>53</xdr:row>
      <xdr:rowOff>1249456</xdr:rowOff>
    </xdr:to>
    <xdr:pic>
      <xdr:nvPicPr>
        <xdr:cNvPr id="128" name="Рисунок 127" descr="Nymo-RM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5318311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11206</xdr:rowOff>
    </xdr:from>
    <xdr:to>
      <xdr:col>0</xdr:col>
      <xdr:colOff>1238250</xdr:colOff>
      <xdr:row>54</xdr:row>
      <xdr:rowOff>1249456</xdr:rowOff>
    </xdr:to>
    <xdr:pic>
      <xdr:nvPicPr>
        <xdr:cNvPr id="129" name="Рисунок 128" descr="Nymo-TQ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5443817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11206</xdr:rowOff>
    </xdr:from>
    <xdr:to>
      <xdr:col>0</xdr:col>
      <xdr:colOff>1238250</xdr:colOff>
      <xdr:row>55</xdr:row>
      <xdr:rowOff>1249456</xdr:rowOff>
    </xdr:to>
    <xdr:pic>
      <xdr:nvPicPr>
        <xdr:cNvPr id="130" name="Рисунок 129" descr="Nymo-B-MIX1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5569323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11206</xdr:rowOff>
    </xdr:from>
    <xdr:to>
      <xdr:col>0</xdr:col>
      <xdr:colOff>1238250</xdr:colOff>
      <xdr:row>31</xdr:row>
      <xdr:rowOff>1249456</xdr:rowOff>
    </xdr:to>
    <xdr:pic>
      <xdr:nvPicPr>
        <xdr:cNvPr id="131" name="Рисунок 130" descr="Nymo-DPU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2646829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22412</xdr:rowOff>
    </xdr:from>
    <xdr:to>
      <xdr:col>0</xdr:col>
      <xdr:colOff>1238250</xdr:colOff>
      <xdr:row>101</xdr:row>
      <xdr:rowOff>1260662</xdr:rowOff>
    </xdr:to>
    <xdr:pic>
      <xdr:nvPicPr>
        <xdr:cNvPr id="134" name="Рисунок 133" descr="SLD-CB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9295279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22412</xdr:rowOff>
    </xdr:from>
    <xdr:to>
      <xdr:col>0</xdr:col>
      <xdr:colOff>1238250</xdr:colOff>
      <xdr:row>102</xdr:row>
      <xdr:rowOff>1260662</xdr:rowOff>
    </xdr:to>
    <xdr:pic>
      <xdr:nvPicPr>
        <xdr:cNvPr id="135" name="Рисунок 134" descr="SLD-CG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9423026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22412</xdr:rowOff>
    </xdr:from>
    <xdr:to>
      <xdr:col>0</xdr:col>
      <xdr:colOff>1238250</xdr:colOff>
      <xdr:row>103</xdr:row>
      <xdr:rowOff>1260662</xdr:rowOff>
    </xdr:to>
    <xdr:pic>
      <xdr:nvPicPr>
        <xdr:cNvPr id="136" name="Рисунок 135" descr="SLD-CH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9550773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22412</xdr:rowOff>
    </xdr:from>
    <xdr:to>
      <xdr:col>0</xdr:col>
      <xdr:colOff>1238250</xdr:colOff>
      <xdr:row>105</xdr:row>
      <xdr:rowOff>1260662</xdr:rowOff>
    </xdr:to>
    <xdr:pic>
      <xdr:nvPicPr>
        <xdr:cNvPr id="137" name="Рисунок 136" descr="SLD-CT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9806267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22412</xdr:rowOff>
    </xdr:from>
    <xdr:to>
      <xdr:col>0</xdr:col>
      <xdr:colOff>1238250</xdr:colOff>
      <xdr:row>109</xdr:row>
      <xdr:rowOff>1260662</xdr:rowOff>
    </xdr:to>
    <xdr:pic>
      <xdr:nvPicPr>
        <xdr:cNvPr id="138" name="Рисунок 137" descr="SLD-GR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103172559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22412</xdr:rowOff>
    </xdr:from>
    <xdr:to>
      <xdr:col>0</xdr:col>
      <xdr:colOff>1238250</xdr:colOff>
      <xdr:row>111</xdr:row>
      <xdr:rowOff>1260662</xdr:rowOff>
    </xdr:to>
    <xdr:pic>
      <xdr:nvPicPr>
        <xdr:cNvPr id="139" name="Рисунок 138" descr="SLD-GYL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105727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22412</xdr:rowOff>
    </xdr:from>
    <xdr:to>
      <xdr:col>0</xdr:col>
      <xdr:colOff>1238250</xdr:colOff>
      <xdr:row>112</xdr:row>
      <xdr:rowOff>1260662</xdr:rowOff>
    </xdr:to>
    <xdr:pic>
      <xdr:nvPicPr>
        <xdr:cNvPr id="140" name="Рисунок 139" descr="SLD-LA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10700497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22412</xdr:rowOff>
    </xdr:from>
    <xdr:to>
      <xdr:col>0</xdr:col>
      <xdr:colOff>1238250</xdr:colOff>
      <xdr:row>114</xdr:row>
      <xdr:rowOff>1260662</xdr:rowOff>
    </xdr:to>
    <xdr:pic>
      <xdr:nvPicPr>
        <xdr:cNvPr id="141" name="Рисунок 140" descr="SLD-LBR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10955991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22412</xdr:rowOff>
    </xdr:from>
    <xdr:to>
      <xdr:col>0</xdr:col>
      <xdr:colOff>1238250</xdr:colOff>
      <xdr:row>117</xdr:row>
      <xdr:rowOff>1260662</xdr:rowOff>
    </xdr:to>
    <xdr:pic>
      <xdr:nvPicPr>
        <xdr:cNvPr id="142" name="Рисунок 141" descr="SLD-OL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11339232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22412</xdr:rowOff>
    </xdr:from>
    <xdr:to>
      <xdr:col>0</xdr:col>
      <xdr:colOff>1238250</xdr:colOff>
      <xdr:row>119</xdr:row>
      <xdr:rowOff>1260662</xdr:rowOff>
    </xdr:to>
    <xdr:pic>
      <xdr:nvPicPr>
        <xdr:cNvPr id="143" name="Рисунок 142" descr="SLD-ORG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11594726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22412</xdr:rowOff>
    </xdr:from>
    <xdr:to>
      <xdr:col>0</xdr:col>
      <xdr:colOff>1238250</xdr:colOff>
      <xdr:row>122</xdr:row>
      <xdr:rowOff>1260662</xdr:rowOff>
    </xdr:to>
    <xdr:pic>
      <xdr:nvPicPr>
        <xdr:cNvPr id="144" name="Рисунок 143" descr="SLD-RB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11977967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11209</xdr:rowOff>
    </xdr:from>
    <xdr:to>
      <xdr:col>0</xdr:col>
      <xdr:colOff>1238250</xdr:colOff>
      <xdr:row>123</xdr:row>
      <xdr:rowOff>1249459</xdr:rowOff>
    </xdr:to>
    <xdr:pic>
      <xdr:nvPicPr>
        <xdr:cNvPr id="145" name="Рисунок 144" descr="SLD-RD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12104594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22412</xdr:rowOff>
    </xdr:from>
    <xdr:to>
      <xdr:col>0</xdr:col>
      <xdr:colOff>1238250</xdr:colOff>
      <xdr:row>124</xdr:row>
      <xdr:rowOff>1260662</xdr:rowOff>
    </xdr:to>
    <xdr:pic>
      <xdr:nvPicPr>
        <xdr:cNvPr id="146" name="Рисунок 145" descr="SLD-RO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12233461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22412</xdr:rowOff>
    </xdr:from>
    <xdr:to>
      <xdr:col>0</xdr:col>
      <xdr:colOff>1238250</xdr:colOff>
      <xdr:row>126</xdr:row>
      <xdr:rowOff>1260662</xdr:rowOff>
    </xdr:to>
    <xdr:pic>
      <xdr:nvPicPr>
        <xdr:cNvPr id="147" name="Рисунок 146" descr="SLD-SF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124889559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22412</xdr:rowOff>
    </xdr:from>
    <xdr:to>
      <xdr:col>0</xdr:col>
      <xdr:colOff>1238250</xdr:colOff>
      <xdr:row>127</xdr:row>
      <xdr:rowOff>1260662</xdr:rowOff>
    </xdr:to>
    <xdr:pic>
      <xdr:nvPicPr>
        <xdr:cNvPr id="148" name="Рисунок 147" descr="SLD-TA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12616703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22412</xdr:rowOff>
    </xdr:from>
    <xdr:to>
      <xdr:col>0</xdr:col>
      <xdr:colOff>1238250</xdr:colOff>
      <xdr:row>128</xdr:row>
      <xdr:rowOff>1260662</xdr:rowOff>
    </xdr:to>
    <xdr:pic>
      <xdr:nvPicPr>
        <xdr:cNvPr id="149" name="Рисунок 148" descr="SLD-TB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127444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22412</xdr:rowOff>
    </xdr:from>
    <xdr:to>
      <xdr:col>0</xdr:col>
      <xdr:colOff>1238250</xdr:colOff>
      <xdr:row>121</xdr:row>
      <xdr:rowOff>1260662</xdr:rowOff>
    </xdr:to>
    <xdr:pic>
      <xdr:nvPicPr>
        <xdr:cNvPr id="150" name="Рисунок 149" descr="SLD-PU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1185022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22412</xdr:rowOff>
    </xdr:from>
    <xdr:to>
      <xdr:col>0</xdr:col>
      <xdr:colOff>1238250</xdr:colOff>
      <xdr:row>95</xdr:row>
      <xdr:rowOff>1260662</xdr:rowOff>
    </xdr:to>
    <xdr:pic>
      <xdr:nvPicPr>
        <xdr:cNvPr id="151" name="Рисунок 150" descr="SLD-WH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8528797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22412</xdr:rowOff>
    </xdr:from>
    <xdr:to>
      <xdr:col>0</xdr:col>
      <xdr:colOff>1238250</xdr:colOff>
      <xdr:row>98</xdr:row>
      <xdr:rowOff>1260662</xdr:rowOff>
    </xdr:to>
    <xdr:pic>
      <xdr:nvPicPr>
        <xdr:cNvPr id="152" name="Рисунок 151" descr="SLD-BR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8912038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22411</xdr:rowOff>
    </xdr:from>
    <xdr:to>
      <xdr:col>0</xdr:col>
      <xdr:colOff>1238250</xdr:colOff>
      <xdr:row>108</xdr:row>
      <xdr:rowOff>1260661</xdr:rowOff>
    </xdr:to>
    <xdr:pic>
      <xdr:nvPicPr>
        <xdr:cNvPr id="153" name="Рисунок 152" descr="SLD-GO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10189508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22412</xdr:rowOff>
    </xdr:from>
    <xdr:to>
      <xdr:col>0</xdr:col>
      <xdr:colOff>1238250</xdr:colOff>
      <xdr:row>110</xdr:row>
      <xdr:rowOff>1260662</xdr:rowOff>
    </xdr:to>
    <xdr:pic>
      <xdr:nvPicPr>
        <xdr:cNvPr id="154" name="Рисунок 153" descr="SLD-GY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10445003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22413</xdr:rowOff>
    </xdr:from>
    <xdr:to>
      <xdr:col>0</xdr:col>
      <xdr:colOff>1238250</xdr:colOff>
      <xdr:row>106</xdr:row>
      <xdr:rowOff>1260663</xdr:rowOff>
    </xdr:to>
    <xdr:pic>
      <xdr:nvPicPr>
        <xdr:cNvPr id="155" name="Рисунок 154" descr="SLD-DCR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9934014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22412</xdr:rowOff>
    </xdr:from>
    <xdr:to>
      <xdr:col>0</xdr:col>
      <xdr:colOff>1238250</xdr:colOff>
      <xdr:row>100</xdr:row>
      <xdr:rowOff>1260662</xdr:rowOff>
    </xdr:to>
    <xdr:pic>
      <xdr:nvPicPr>
        <xdr:cNvPr id="156" name="Рисунок 155" descr="SLD-BU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9167532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22412</xdr:rowOff>
    </xdr:from>
    <xdr:to>
      <xdr:col>0</xdr:col>
      <xdr:colOff>1238250</xdr:colOff>
      <xdr:row>99</xdr:row>
      <xdr:rowOff>1260662</xdr:rowOff>
    </xdr:to>
    <xdr:pic>
      <xdr:nvPicPr>
        <xdr:cNvPr id="157" name="Рисунок 156" descr="SLD-BR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903978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22412</xdr:rowOff>
    </xdr:from>
    <xdr:to>
      <xdr:col>0</xdr:col>
      <xdr:colOff>1238250</xdr:colOff>
      <xdr:row>129</xdr:row>
      <xdr:rowOff>1260662</xdr:rowOff>
    </xdr:to>
    <xdr:pic>
      <xdr:nvPicPr>
        <xdr:cNvPr id="158" name="Рисунок 157" descr="SLD-TE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12872197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22412</xdr:rowOff>
    </xdr:from>
    <xdr:to>
      <xdr:col>0</xdr:col>
      <xdr:colOff>1238250</xdr:colOff>
      <xdr:row>125</xdr:row>
      <xdr:rowOff>1260662</xdr:rowOff>
    </xdr:to>
    <xdr:pic>
      <xdr:nvPicPr>
        <xdr:cNvPr id="159" name="Рисунок 158" descr="SLD-SB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12361208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22412</xdr:rowOff>
    </xdr:from>
    <xdr:to>
      <xdr:col>0</xdr:col>
      <xdr:colOff>1238250</xdr:colOff>
      <xdr:row>120</xdr:row>
      <xdr:rowOff>1260662</xdr:rowOff>
    </xdr:to>
    <xdr:pic>
      <xdr:nvPicPr>
        <xdr:cNvPr id="160" name="Рисунок 159" descr="SLD-PI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11722473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22412</xdr:rowOff>
    </xdr:from>
    <xdr:to>
      <xdr:col>0</xdr:col>
      <xdr:colOff>1238250</xdr:colOff>
      <xdr:row>118</xdr:row>
      <xdr:rowOff>1260662</xdr:rowOff>
    </xdr:to>
    <xdr:pic>
      <xdr:nvPicPr>
        <xdr:cNvPr id="161" name="Рисунок 160" descr="SLD-ORCH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11466979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22412</xdr:rowOff>
    </xdr:from>
    <xdr:to>
      <xdr:col>0</xdr:col>
      <xdr:colOff>1238250</xdr:colOff>
      <xdr:row>116</xdr:row>
      <xdr:rowOff>1260662</xdr:rowOff>
    </xdr:to>
    <xdr:pic>
      <xdr:nvPicPr>
        <xdr:cNvPr id="162" name="Рисунок 161" descr="SLD-LO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1121148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22412</xdr:rowOff>
    </xdr:from>
    <xdr:to>
      <xdr:col>0</xdr:col>
      <xdr:colOff>1238250</xdr:colOff>
      <xdr:row>115</xdr:row>
      <xdr:rowOff>1260662</xdr:rowOff>
    </xdr:to>
    <xdr:pic>
      <xdr:nvPicPr>
        <xdr:cNvPr id="163" name="Рисунок 162" descr="SLD-LCO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11083738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22412</xdr:rowOff>
    </xdr:from>
    <xdr:to>
      <xdr:col>0</xdr:col>
      <xdr:colOff>1238250</xdr:colOff>
      <xdr:row>113</xdr:row>
      <xdr:rowOff>1260662</xdr:rowOff>
    </xdr:to>
    <xdr:pic>
      <xdr:nvPicPr>
        <xdr:cNvPr id="164" name="Рисунок 163" descr="SLD-LBL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10828244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22412</xdr:rowOff>
    </xdr:from>
    <xdr:to>
      <xdr:col>0</xdr:col>
      <xdr:colOff>1238250</xdr:colOff>
      <xdr:row>107</xdr:row>
      <xdr:rowOff>1260662</xdr:rowOff>
    </xdr:to>
    <xdr:pic>
      <xdr:nvPicPr>
        <xdr:cNvPr id="165" name="Рисунок 164" descr="SLD-DG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10061761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22412</xdr:rowOff>
    </xdr:from>
    <xdr:to>
      <xdr:col>0</xdr:col>
      <xdr:colOff>1238250</xdr:colOff>
      <xdr:row>84</xdr:row>
      <xdr:rowOff>1260662</xdr:rowOff>
    </xdr:to>
    <xdr:pic>
      <xdr:nvPicPr>
        <xdr:cNvPr id="167" name="Рисунок 166" descr="SLD-CR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8816788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22412</xdr:rowOff>
    </xdr:from>
    <xdr:to>
      <xdr:col>0</xdr:col>
      <xdr:colOff>1238250</xdr:colOff>
      <xdr:row>85</xdr:row>
      <xdr:rowOff>1260662</xdr:rowOff>
    </xdr:to>
    <xdr:pic>
      <xdr:nvPicPr>
        <xdr:cNvPr id="168" name="Рисунок 167" descr="SLD-CT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894453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22412</xdr:rowOff>
    </xdr:from>
    <xdr:to>
      <xdr:col>0</xdr:col>
      <xdr:colOff>1238250</xdr:colOff>
      <xdr:row>86</xdr:row>
      <xdr:rowOff>1260662</xdr:rowOff>
    </xdr:to>
    <xdr:pic>
      <xdr:nvPicPr>
        <xdr:cNvPr id="169" name="Рисунок 168" descr="SLD-GO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9072282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22412</xdr:rowOff>
    </xdr:from>
    <xdr:to>
      <xdr:col>0</xdr:col>
      <xdr:colOff>1238250</xdr:colOff>
      <xdr:row>87</xdr:row>
      <xdr:rowOff>1260662</xdr:rowOff>
    </xdr:to>
    <xdr:pic>
      <xdr:nvPicPr>
        <xdr:cNvPr id="170" name="Рисунок 169" descr="SLD-GY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9200029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22412</xdr:rowOff>
    </xdr:from>
    <xdr:to>
      <xdr:col>0</xdr:col>
      <xdr:colOff>1238250</xdr:colOff>
      <xdr:row>88</xdr:row>
      <xdr:rowOff>1260662</xdr:rowOff>
    </xdr:to>
    <xdr:pic>
      <xdr:nvPicPr>
        <xdr:cNvPr id="171" name="Рисунок 170" descr="SLD-LCO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9327776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22412</xdr:rowOff>
    </xdr:from>
    <xdr:to>
      <xdr:col>0</xdr:col>
      <xdr:colOff>1238250</xdr:colOff>
      <xdr:row>89</xdr:row>
      <xdr:rowOff>1260662</xdr:rowOff>
    </xdr:to>
    <xdr:pic>
      <xdr:nvPicPr>
        <xdr:cNvPr id="172" name="Рисунок 171" descr="SLD-OL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9455523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22412</xdr:rowOff>
    </xdr:from>
    <xdr:to>
      <xdr:col>0</xdr:col>
      <xdr:colOff>1238250</xdr:colOff>
      <xdr:row>90</xdr:row>
      <xdr:rowOff>1260662</xdr:rowOff>
    </xdr:to>
    <xdr:pic>
      <xdr:nvPicPr>
        <xdr:cNvPr id="173" name="Рисунок 172" descr="SLD-PU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958327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22412</xdr:rowOff>
    </xdr:from>
    <xdr:to>
      <xdr:col>0</xdr:col>
      <xdr:colOff>1238250</xdr:colOff>
      <xdr:row>91</xdr:row>
      <xdr:rowOff>1260662</xdr:rowOff>
    </xdr:to>
    <xdr:pic>
      <xdr:nvPicPr>
        <xdr:cNvPr id="174" name="Рисунок 173" descr="SLD-RD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9711017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22412</xdr:rowOff>
    </xdr:from>
    <xdr:to>
      <xdr:col>0</xdr:col>
      <xdr:colOff>1238250</xdr:colOff>
      <xdr:row>93</xdr:row>
      <xdr:rowOff>1260662</xdr:rowOff>
    </xdr:to>
    <xdr:pic>
      <xdr:nvPicPr>
        <xdr:cNvPr id="175" name="Рисунок 174" descr="SLD-TB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9966511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22412</xdr:rowOff>
    </xdr:from>
    <xdr:to>
      <xdr:col>0</xdr:col>
      <xdr:colOff>1238250</xdr:colOff>
      <xdr:row>81</xdr:row>
      <xdr:rowOff>1260662</xdr:rowOff>
    </xdr:to>
    <xdr:pic>
      <xdr:nvPicPr>
        <xdr:cNvPr id="177" name="Рисунок 176" descr="SLD-WH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102220059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22412</xdr:rowOff>
    </xdr:from>
    <xdr:to>
      <xdr:col>0</xdr:col>
      <xdr:colOff>1238250</xdr:colOff>
      <xdr:row>92</xdr:row>
      <xdr:rowOff>1260662</xdr:rowOff>
    </xdr:to>
    <xdr:pic>
      <xdr:nvPicPr>
        <xdr:cNvPr id="178" name="Рисунок 177" descr="SLD-SI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9966511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22412</xdr:rowOff>
    </xdr:from>
    <xdr:to>
      <xdr:col>0</xdr:col>
      <xdr:colOff>1238250</xdr:colOff>
      <xdr:row>82</xdr:row>
      <xdr:rowOff>1260662</xdr:rowOff>
    </xdr:to>
    <xdr:pic>
      <xdr:nvPicPr>
        <xdr:cNvPr id="179" name="Рисунок 178" descr="SLD-BK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8689041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22412</xdr:rowOff>
    </xdr:from>
    <xdr:to>
      <xdr:col>0</xdr:col>
      <xdr:colOff>1238250</xdr:colOff>
      <xdr:row>83</xdr:row>
      <xdr:rowOff>1260662</xdr:rowOff>
    </xdr:to>
    <xdr:pic>
      <xdr:nvPicPr>
        <xdr:cNvPr id="180" name="Рисунок 179" descr="SLD-BG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88167883"/>
          <a:ext cx="1238250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67"/>
  <sheetViews>
    <sheetView tabSelected="1" zoomScale="85" zoomScaleNormal="85" workbookViewId="0">
      <selection activeCell="V12" sqref="V12"/>
    </sheetView>
  </sheetViews>
  <sheetFormatPr defaultRowHeight="15"/>
  <cols>
    <col min="1" max="1" width="18.85546875" customWidth="1"/>
    <col min="2" max="2" width="8.42578125" style="31" customWidth="1"/>
    <col min="3" max="3" width="18.140625" customWidth="1"/>
    <col min="4" max="4" width="18.85546875" customWidth="1"/>
    <col min="5" max="5" width="17.42578125" customWidth="1"/>
    <col min="6" max="6" width="16" customWidth="1"/>
    <col min="7" max="7" width="15.7109375" style="29" hidden="1" customWidth="1"/>
    <col min="8" max="8" width="15.7109375" hidden="1" customWidth="1"/>
    <col min="9" max="9" width="15.7109375" customWidth="1"/>
    <col min="10" max="10" width="15.7109375" hidden="1" customWidth="1"/>
    <col min="11" max="11" width="18.140625" customWidth="1"/>
    <col min="12" max="12" width="18.28515625" customWidth="1"/>
    <col min="13" max="13" width="26.28515625" customWidth="1"/>
    <col min="14" max="14" width="8.7109375" hidden="1" customWidth="1"/>
    <col min="17" max="17" width="7.140625" customWidth="1"/>
  </cols>
  <sheetData>
    <row r="1" spans="1:17" ht="26.25" customHeight="1">
      <c r="A1" s="2" t="s">
        <v>0</v>
      </c>
      <c r="B1" s="30"/>
      <c r="C1" s="3"/>
      <c r="D1" s="55" t="s">
        <v>31</v>
      </c>
      <c r="E1" s="55"/>
      <c r="F1" s="55"/>
      <c r="G1" s="55"/>
      <c r="H1" s="19"/>
      <c r="I1" s="24"/>
      <c r="J1" s="24"/>
      <c r="K1" s="61" t="s">
        <v>15</v>
      </c>
      <c r="L1" s="62"/>
      <c r="M1" s="6"/>
    </row>
    <row r="2" spans="1:17" ht="26.25" customHeight="1">
      <c r="A2" s="2"/>
      <c r="B2" s="30"/>
      <c r="C2" s="4"/>
      <c r="D2" s="56"/>
      <c r="E2" s="56"/>
      <c r="F2" s="56"/>
      <c r="G2" s="56"/>
      <c r="H2" s="20"/>
      <c r="I2" s="25"/>
      <c r="J2" s="25"/>
      <c r="K2" s="63"/>
      <c r="L2" s="64"/>
      <c r="M2" s="8" t="s">
        <v>12</v>
      </c>
    </row>
    <row r="3" spans="1:17" ht="26.25" customHeight="1">
      <c r="A3" s="2"/>
      <c r="B3" s="30"/>
      <c r="C3" s="5"/>
      <c r="D3" s="57"/>
      <c r="E3" s="57"/>
      <c r="F3" s="57"/>
      <c r="G3" s="57"/>
      <c r="H3" s="21"/>
      <c r="I3" s="26"/>
      <c r="J3" s="26"/>
      <c r="K3" s="65"/>
      <c r="L3" s="66"/>
      <c r="M3" s="71">
        <f>SUM(N10:N165)</f>
        <v>0</v>
      </c>
    </row>
    <row r="4" spans="1:17" ht="18" customHeight="1">
      <c r="A4" s="58" t="s">
        <v>8</v>
      </c>
      <c r="B4" s="58"/>
      <c r="C4" s="58"/>
      <c r="D4" s="59" t="s">
        <v>175</v>
      </c>
      <c r="E4" s="60"/>
      <c r="F4" s="60"/>
      <c r="G4" s="60"/>
      <c r="H4" s="60"/>
      <c r="I4" s="60"/>
      <c r="J4" s="60"/>
      <c r="K4" s="60"/>
      <c r="L4" s="60"/>
      <c r="M4" s="42">
        <v>140</v>
      </c>
    </row>
    <row r="5" spans="1:17" ht="18" customHeight="1">
      <c r="A5" s="67" t="s">
        <v>9</v>
      </c>
      <c r="B5" s="67"/>
      <c r="C5" s="67"/>
      <c r="D5" s="46"/>
      <c r="E5" s="47"/>
      <c r="F5" s="47"/>
      <c r="G5" s="47"/>
      <c r="H5" s="47"/>
      <c r="I5" s="47"/>
      <c r="J5" s="47"/>
      <c r="K5" s="47"/>
      <c r="L5" s="47"/>
      <c r="M5" s="42">
        <v>73</v>
      </c>
    </row>
    <row r="6" spans="1:17" ht="18" customHeight="1">
      <c r="A6" s="45" t="s">
        <v>10</v>
      </c>
      <c r="B6" s="45"/>
      <c r="C6" s="45"/>
      <c r="D6" s="46"/>
      <c r="E6" s="47"/>
      <c r="F6" s="47"/>
      <c r="G6" s="47"/>
      <c r="H6" s="47"/>
      <c r="I6" s="47"/>
      <c r="J6" s="47"/>
      <c r="K6" s="47"/>
      <c r="L6" s="47"/>
      <c r="M6" s="1"/>
    </row>
    <row r="7" spans="1:17" ht="12" customHeight="1">
      <c r="A7" s="7"/>
      <c r="C7" s="7"/>
      <c r="D7" s="7"/>
      <c r="E7" s="7"/>
      <c r="F7" s="7"/>
      <c r="G7" s="27"/>
      <c r="H7" s="7"/>
      <c r="I7" s="7"/>
      <c r="J7" s="7"/>
      <c r="K7" s="7"/>
    </row>
    <row r="8" spans="1:17" ht="42.75" customHeight="1">
      <c r="A8" s="37" t="s">
        <v>1</v>
      </c>
      <c r="B8" s="38" t="s">
        <v>14</v>
      </c>
      <c r="C8" s="39" t="s">
        <v>2</v>
      </c>
      <c r="D8" s="37" t="s">
        <v>13</v>
      </c>
      <c r="E8" s="37" t="s">
        <v>3</v>
      </c>
      <c r="F8" s="37" t="s">
        <v>4</v>
      </c>
      <c r="G8" s="40" t="s">
        <v>296</v>
      </c>
      <c r="H8" s="68" t="s">
        <v>298</v>
      </c>
      <c r="I8" s="41" t="s">
        <v>297</v>
      </c>
      <c r="J8" s="41" t="s">
        <v>5</v>
      </c>
      <c r="K8" s="37" t="s">
        <v>6</v>
      </c>
      <c r="L8" s="43" t="s">
        <v>7</v>
      </c>
      <c r="M8" s="48" t="s">
        <v>177</v>
      </c>
      <c r="N8" s="49"/>
      <c r="O8" s="49"/>
      <c r="P8" s="49"/>
      <c r="Q8" s="49"/>
    </row>
    <row r="9" spans="1:17" ht="25.5" customHeight="1">
      <c r="A9" s="44" t="s">
        <v>40</v>
      </c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1"/>
    </row>
    <row r="10" spans="1:17" ht="99" customHeight="1">
      <c r="A10" s="9"/>
      <c r="B10" s="22" t="s">
        <v>30</v>
      </c>
      <c r="C10" s="10" t="s">
        <v>19</v>
      </c>
      <c r="D10" s="14" t="s">
        <v>49</v>
      </c>
      <c r="E10" s="14" t="s">
        <v>41</v>
      </c>
      <c r="F10" s="10" t="s">
        <v>16</v>
      </c>
      <c r="G10" s="33">
        <v>209</v>
      </c>
      <c r="H10" s="34">
        <f>G10/100*80</f>
        <v>167.2</v>
      </c>
      <c r="I10" s="34">
        <f>G10/$M$4</f>
        <v>1.4928571428571429</v>
      </c>
      <c r="J10" s="34">
        <f>I10*$M$5</f>
        <v>108.97857142857143</v>
      </c>
      <c r="K10" s="9"/>
      <c r="L10" s="11"/>
      <c r="M10" s="1"/>
      <c r="N10" s="69">
        <f>I10*L10</f>
        <v>0</v>
      </c>
    </row>
    <row r="11" spans="1:17" ht="99" customHeight="1">
      <c r="A11" s="9"/>
      <c r="B11" s="22" t="s">
        <v>30</v>
      </c>
      <c r="C11" s="10" t="s">
        <v>17</v>
      </c>
      <c r="D11" s="14" t="s">
        <v>48</v>
      </c>
      <c r="E11" s="14" t="s">
        <v>41</v>
      </c>
      <c r="F11" s="10" t="s">
        <v>16</v>
      </c>
      <c r="G11" s="33">
        <v>209</v>
      </c>
      <c r="H11" s="34">
        <f t="shared" ref="H11:H19" si="0">G11/100*80</f>
        <v>167.2</v>
      </c>
      <c r="I11" s="34">
        <f t="shared" ref="I11:I19" si="1">G11/$M$4</f>
        <v>1.4928571428571429</v>
      </c>
      <c r="J11" s="34">
        <f t="shared" ref="J11:J19" si="2">I11*$M$5</f>
        <v>108.97857142857143</v>
      </c>
      <c r="K11" s="9"/>
      <c r="L11" s="11"/>
      <c r="M11" s="1"/>
      <c r="N11" s="69">
        <f t="shared" ref="N11:N74" si="3">I11*L11</f>
        <v>0</v>
      </c>
    </row>
    <row r="12" spans="1:17" ht="99" customHeight="1">
      <c r="A12" s="9"/>
      <c r="B12" s="22" t="s">
        <v>30</v>
      </c>
      <c r="C12" s="12" t="s">
        <v>18</v>
      </c>
      <c r="D12" s="13" t="s">
        <v>45</v>
      </c>
      <c r="E12" s="14" t="s">
        <v>41</v>
      </c>
      <c r="F12" s="12" t="s">
        <v>16</v>
      </c>
      <c r="G12" s="33">
        <v>209</v>
      </c>
      <c r="H12" s="34">
        <f t="shared" si="0"/>
        <v>167.2</v>
      </c>
      <c r="I12" s="34">
        <f t="shared" si="1"/>
        <v>1.4928571428571429</v>
      </c>
      <c r="J12" s="34">
        <f t="shared" si="2"/>
        <v>108.97857142857143</v>
      </c>
      <c r="K12" s="9"/>
      <c r="L12" s="11"/>
      <c r="M12" s="1"/>
      <c r="N12" s="69">
        <f t="shared" si="3"/>
        <v>0</v>
      </c>
    </row>
    <row r="13" spans="1:17" ht="99" customHeight="1">
      <c r="A13" s="9"/>
      <c r="B13" s="22" t="s">
        <v>30</v>
      </c>
      <c r="C13" s="12" t="s">
        <v>33</v>
      </c>
      <c r="D13" s="13" t="s">
        <v>42</v>
      </c>
      <c r="E13" s="14" t="s">
        <v>41</v>
      </c>
      <c r="F13" s="12" t="s">
        <v>16</v>
      </c>
      <c r="G13" s="33">
        <v>209</v>
      </c>
      <c r="H13" s="34">
        <f t="shared" si="0"/>
        <v>167.2</v>
      </c>
      <c r="I13" s="34">
        <f t="shared" si="1"/>
        <v>1.4928571428571429</v>
      </c>
      <c r="J13" s="34">
        <f t="shared" si="2"/>
        <v>108.97857142857143</v>
      </c>
      <c r="K13" s="9" t="s">
        <v>176</v>
      </c>
      <c r="L13" s="11"/>
      <c r="M13" s="1"/>
      <c r="N13" s="69">
        <f t="shared" si="3"/>
        <v>0</v>
      </c>
    </row>
    <row r="14" spans="1:17" ht="99" customHeight="1">
      <c r="A14" s="9"/>
      <c r="B14" s="22" t="s">
        <v>30</v>
      </c>
      <c r="C14" s="12" t="s">
        <v>34</v>
      </c>
      <c r="D14" s="13" t="s">
        <v>44</v>
      </c>
      <c r="E14" s="14" t="s">
        <v>41</v>
      </c>
      <c r="F14" s="12" t="s">
        <v>16</v>
      </c>
      <c r="G14" s="33">
        <v>209</v>
      </c>
      <c r="H14" s="34">
        <f t="shared" si="0"/>
        <v>167.2</v>
      </c>
      <c r="I14" s="34">
        <f t="shared" si="1"/>
        <v>1.4928571428571429</v>
      </c>
      <c r="J14" s="34">
        <f t="shared" si="2"/>
        <v>108.97857142857143</v>
      </c>
      <c r="K14" s="9" t="s">
        <v>176</v>
      </c>
      <c r="L14" s="11"/>
      <c r="M14" s="1"/>
      <c r="N14" s="69">
        <f t="shared" si="3"/>
        <v>0</v>
      </c>
    </row>
    <row r="15" spans="1:17" ht="99" customHeight="1">
      <c r="A15" s="9"/>
      <c r="B15" s="22" t="s">
        <v>30</v>
      </c>
      <c r="C15" s="12" t="s">
        <v>35</v>
      </c>
      <c r="D15" s="13" t="s">
        <v>47</v>
      </c>
      <c r="E15" s="14" t="s">
        <v>41</v>
      </c>
      <c r="F15" s="12" t="s">
        <v>16</v>
      </c>
      <c r="G15" s="33">
        <v>209</v>
      </c>
      <c r="H15" s="34">
        <f t="shared" si="0"/>
        <v>167.2</v>
      </c>
      <c r="I15" s="34">
        <f t="shared" si="1"/>
        <v>1.4928571428571429</v>
      </c>
      <c r="J15" s="34">
        <f t="shared" si="2"/>
        <v>108.97857142857143</v>
      </c>
      <c r="K15" s="9"/>
      <c r="L15" s="11"/>
      <c r="M15" s="1"/>
      <c r="N15" s="69">
        <f t="shared" si="3"/>
        <v>0</v>
      </c>
    </row>
    <row r="16" spans="1:17" ht="99" customHeight="1">
      <c r="A16" s="9"/>
      <c r="B16" s="22" t="s">
        <v>30</v>
      </c>
      <c r="C16" s="12" t="s">
        <v>36</v>
      </c>
      <c r="D16" s="13" t="s">
        <v>43</v>
      </c>
      <c r="E16" s="14" t="s">
        <v>41</v>
      </c>
      <c r="F16" s="12" t="s">
        <v>16</v>
      </c>
      <c r="G16" s="33">
        <v>209</v>
      </c>
      <c r="H16" s="34">
        <f t="shared" si="0"/>
        <v>167.2</v>
      </c>
      <c r="I16" s="34">
        <f t="shared" si="1"/>
        <v>1.4928571428571429</v>
      </c>
      <c r="J16" s="34">
        <f t="shared" si="2"/>
        <v>108.97857142857143</v>
      </c>
      <c r="K16" s="9" t="s">
        <v>176</v>
      </c>
      <c r="L16" s="11"/>
      <c r="M16" s="1"/>
      <c r="N16" s="69">
        <f t="shared" si="3"/>
        <v>0</v>
      </c>
    </row>
    <row r="17" spans="1:14" ht="99" customHeight="1">
      <c r="A17" s="9"/>
      <c r="B17" s="22" t="s">
        <v>30</v>
      </c>
      <c r="C17" s="12" t="s">
        <v>37</v>
      </c>
      <c r="D17" s="13" t="s">
        <v>46</v>
      </c>
      <c r="E17" s="14" t="s">
        <v>41</v>
      </c>
      <c r="F17" s="12" t="s">
        <v>16</v>
      </c>
      <c r="G17" s="33">
        <v>209</v>
      </c>
      <c r="H17" s="34">
        <f t="shared" si="0"/>
        <v>167.2</v>
      </c>
      <c r="I17" s="34">
        <f t="shared" si="1"/>
        <v>1.4928571428571429</v>
      </c>
      <c r="J17" s="34">
        <f t="shared" si="2"/>
        <v>108.97857142857143</v>
      </c>
      <c r="K17" s="9"/>
      <c r="L17" s="11"/>
      <c r="M17" s="1"/>
      <c r="N17" s="69">
        <f t="shared" si="3"/>
        <v>0</v>
      </c>
    </row>
    <row r="18" spans="1:14" ht="99" customHeight="1">
      <c r="A18" s="9"/>
      <c r="B18" s="22" t="s">
        <v>30</v>
      </c>
      <c r="C18" s="12" t="s">
        <v>38</v>
      </c>
      <c r="D18" s="13" t="s">
        <v>50</v>
      </c>
      <c r="E18" s="14" t="s">
        <v>41</v>
      </c>
      <c r="F18" s="12" t="s">
        <v>16</v>
      </c>
      <c r="G18" s="33">
        <v>209</v>
      </c>
      <c r="H18" s="34">
        <f t="shared" si="0"/>
        <v>167.2</v>
      </c>
      <c r="I18" s="34">
        <f t="shared" si="1"/>
        <v>1.4928571428571429</v>
      </c>
      <c r="J18" s="34">
        <f t="shared" si="2"/>
        <v>108.97857142857143</v>
      </c>
      <c r="K18" s="9"/>
      <c r="L18" s="11"/>
      <c r="M18" s="1"/>
      <c r="N18" s="69">
        <f t="shared" si="3"/>
        <v>0</v>
      </c>
    </row>
    <row r="19" spans="1:14" ht="99" customHeight="1">
      <c r="A19" s="9"/>
      <c r="B19" s="22" t="s">
        <v>30</v>
      </c>
      <c r="C19" s="12" t="s">
        <v>39</v>
      </c>
      <c r="D19" s="13" t="s">
        <v>51</v>
      </c>
      <c r="E19" s="14" t="s">
        <v>41</v>
      </c>
      <c r="F19" s="12" t="s">
        <v>16</v>
      </c>
      <c r="G19" s="33">
        <v>209</v>
      </c>
      <c r="H19" s="34">
        <f t="shared" si="0"/>
        <v>167.2</v>
      </c>
      <c r="I19" s="34">
        <f t="shared" si="1"/>
        <v>1.4928571428571429</v>
      </c>
      <c r="J19" s="34">
        <f t="shared" si="2"/>
        <v>108.97857142857143</v>
      </c>
      <c r="K19" s="9" t="s">
        <v>176</v>
      </c>
      <c r="L19" s="11"/>
      <c r="M19" s="1"/>
      <c r="N19" s="69">
        <f t="shared" si="3"/>
        <v>0</v>
      </c>
    </row>
    <row r="20" spans="1:14" ht="25.5" customHeight="1">
      <c r="A20" s="44" t="s">
        <v>63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1"/>
      <c r="N20" s="69">
        <f t="shared" si="3"/>
        <v>0</v>
      </c>
    </row>
    <row r="21" spans="1:14" ht="99" customHeight="1">
      <c r="A21" s="9"/>
      <c r="B21" s="22" t="s">
        <v>30</v>
      </c>
      <c r="C21" s="12" t="s">
        <v>52</v>
      </c>
      <c r="D21" s="13" t="s">
        <v>60</v>
      </c>
      <c r="E21" s="14" t="s">
        <v>61</v>
      </c>
      <c r="F21" s="12" t="s">
        <v>16</v>
      </c>
      <c r="G21" s="35">
        <v>760</v>
      </c>
      <c r="H21" s="36">
        <f>G21/100*80</f>
        <v>608</v>
      </c>
      <c r="I21" s="34">
        <f t="shared" ref="I21:I23" si="4">G21/$M$4</f>
        <v>5.4285714285714288</v>
      </c>
      <c r="J21" s="34">
        <f t="shared" ref="J21:J23" si="5">I21*$M$5</f>
        <v>396.28571428571428</v>
      </c>
      <c r="K21" s="9" t="s">
        <v>176</v>
      </c>
      <c r="L21" s="11"/>
      <c r="M21" s="1"/>
      <c r="N21" s="69">
        <f t="shared" si="3"/>
        <v>0</v>
      </c>
    </row>
    <row r="22" spans="1:14" ht="99" customHeight="1">
      <c r="A22" s="9"/>
      <c r="B22" s="22" t="s">
        <v>30</v>
      </c>
      <c r="C22" s="12" t="s">
        <v>53</v>
      </c>
      <c r="D22" s="13" t="s">
        <v>59</v>
      </c>
      <c r="E22" s="14" t="s">
        <v>62</v>
      </c>
      <c r="F22" s="12" t="s">
        <v>16</v>
      </c>
      <c r="G22" s="35">
        <v>1159</v>
      </c>
      <c r="H22" s="36">
        <f t="shared" ref="H22:H23" si="6">G22/100*80</f>
        <v>927.2</v>
      </c>
      <c r="I22" s="34">
        <f t="shared" si="4"/>
        <v>8.2785714285714285</v>
      </c>
      <c r="J22" s="34">
        <f t="shared" si="5"/>
        <v>604.33571428571429</v>
      </c>
      <c r="K22" s="9" t="s">
        <v>176</v>
      </c>
      <c r="L22" s="11"/>
      <c r="M22" s="1"/>
      <c r="N22" s="69">
        <f t="shared" si="3"/>
        <v>0</v>
      </c>
    </row>
    <row r="23" spans="1:14" ht="99" customHeight="1">
      <c r="A23" s="9"/>
      <c r="B23" s="22" t="s">
        <v>30</v>
      </c>
      <c r="C23" s="12" t="s">
        <v>54</v>
      </c>
      <c r="D23" s="13" t="s">
        <v>58</v>
      </c>
      <c r="E23" s="14" t="s">
        <v>62</v>
      </c>
      <c r="F23" s="12" t="s">
        <v>16</v>
      </c>
      <c r="G23" s="35">
        <v>1159</v>
      </c>
      <c r="H23" s="36">
        <f t="shared" si="6"/>
        <v>927.2</v>
      </c>
      <c r="I23" s="34">
        <f t="shared" si="4"/>
        <v>8.2785714285714285</v>
      </c>
      <c r="J23" s="34">
        <f t="shared" si="5"/>
        <v>604.33571428571429</v>
      </c>
      <c r="K23" s="9" t="s">
        <v>176</v>
      </c>
      <c r="L23" s="11"/>
      <c r="M23" s="1"/>
      <c r="N23" s="69">
        <f t="shared" si="3"/>
        <v>0</v>
      </c>
    </row>
    <row r="24" spans="1:14" ht="25.5" customHeight="1">
      <c r="A24" s="44" t="s">
        <v>116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1"/>
      <c r="N24" s="69">
        <f t="shared" si="3"/>
        <v>0</v>
      </c>
    </row>
    <row r="25" spans="1:14" ht="25.5" customHeight="1">
      <c r="A25" s="54" t="s">
        <v>271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1"/>
      <c r="N25" s="69">
        <f t="shared" si="3"/>
        <v>0</v>
      </c>
    </row>
    <row r="26" spans="1:14" ht="99" customHeight="1">
      <c r="A26" s="9"/>
      <c r="B26" s="22" t="s">
        <v>30</v>
      </c>
      <c r="C26" s="12" t="s">
        <v>65</v>
      </c>
      <c r="D26" s="13" t="s">
        <v>55</v>
      </c>
      <c r="E26" s="14" t="s">
        <v>92</v>
      </c>
      <c r="F26" s="12" t="s">
        <v>16</v>
      </c>
      <c r="G26" s="35">
        <v>266</v>
      </c>
      <c r="H26" s="36">
        <f>G26/100*80</f>
        <v>212.8</v>
      </c>
      <c r="I26" s="34">
        <f t="shared" ref="I26:I27" si="7">G26/$M$4</f>
        <v>1.9</v>
      </c>
      <c r="J26" s="34">
        <f t="shared" ref="J26:J27" si="8">I26*$M$5</f>
        <v>138.69999999999999</v>
      </c>
      <c r="K26" s="9" t="s">
        <v>176</v>
      </c>
      <c r="L26" s="11"/>
      <c r="M26" s="1"/>
      <c r="N26" s="69">
        <f t="shared" si="3"/>
        <v>0</v>
      </c>
    </row>
    <row r="27" spans="1:14" ht="100.5" customHeight="1">
      <c r="A27" s="9"/>
      <c r="B27" s="22" t="s">
        <v>30</v>
      </c>
      <c r="C27" s="10" t="s">
        <v>64</v>
      </c>
      <c r="D27" s="14" t="s">
        <v>56</v>
      </c>
      <c r="E27" s="14" t="s">
        <v>92</v>
      </c>
      <c r="F27" s="10" t="s">
        <v>16</v>
      </c>
      <c r="G27" s="35">
        <v>266</v>
      </c>
      <c r="H27" s="36">
        <f>G27/100*80</f>
        <v>212.8</v>
      </c>
      <c r="I27" s="34">
        <f t="shared" si="7"/>
        <v>1.9</v>
      </c>
      <c r="J27" s="34">
        <f t="shared" si="8"/>
        <v>138.69999999999999</v>
      </c>
      <c r="K27" s="9"/>
      <c r="L27" s="18"/>
      <c r="M27" s="1"/>
      <c r="N27" s="69">
        <f t="shared" si="3"/>
        <v>0</v>
      </c>
    </row>
    <row r="28" spans="1:14" ht="25.5" customHeight="1">
      <c r="A28" s="53" t="s">
        <v>270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1"/>
      <c r="N28" s="69">
        <f t="shared" si="3"/>
        <v>0</v>
      </c>
    </row>
    <row r="29" spans="1:14" ht="100.5" customHeight="1">
      <c r="A29" s="16"/>
      <c r="B29" s="32" t="s">
        <v>30</v>
      </c>
      <c r="C29" s="12" t="s">
        <v>66</v>
      </c>
      <c r="D29" s="13" t="s">
        <v>55</v>
      </c>
      <c r="E29" s="13" t="s">
        <v>93</v>
      </c>
      <c r="F29" s="12" t="s">
        <v>16</v>
      </c>
      <c r="G29" s="35">
        <v>266</v>
      </c>
      <c r="H29" s="36">
        <f>G29/100*80</f>
        <v>212.8</v>
      </c>
      <c r="I29" s="34">
        <f t="shared" ref="I29:I35" si="9">G29/$M$4</f>
        <v>1.9</v>
      </c>
      <c r="J29" s="34">
        <f t="shared" ref="J29:J35" si="10">I29*$M$5</f>
        <v>138.69999999999999</v>
      </c>
      <c r="K29" s="16"/>
      <c r="L29" s="17"/>
      <c r="M29" s="1"/>
      <c r="N29" s="69">
        <f t="shared" si="3"/>
        <v>0</v>
      </c>
    </row>
    <row r="30" spans="1:14" ht="99" customHeight="1">
      <c r="A30" s="9"/>
      <c r="B30" s="22" t="s">
        <v>30</v>
      </c>
      <c r="C30" s="12" t="s">
        <v>67</v>
      </c>
      <c r="D30" s="13" t="s">
        <v>56</v>
      </c>
      <c r="E30" s="14" t="s">
        <v>93</v>
      </c>
      <c r="F30" s="12" t="s">
        <v>16</v>
      </c>
      <c r="G30" s="35">
        <v>266</v>
      </c>
      <c r="H30" s="36">
        <f t="shared" ref="H30:H35" si="11">G30/100*80</f>
        <v>212.8</v>
      </c>
      <c r="I30" s="34">
        <f t="shared" si="9"/>
        <v>1.9</v>
      </c>
      <c r="J30" s="34">
        <f t="shared" si="10"/>
        <v>138.69999999999999</v>
      </c>
      <c r="K30" s="9"/>
      <c r="L30" s="11"/>
      <c r="M30" s="1"/>
      <c r="N30" s="69">
        <f t="shared" si="3"/>
        <v>0</v>
      </c>
    </row>
    <row r="31" spans="1:14" ht="99" customHeight="1">
      <c r="A31" s="9"/>
      <c r="B31" s="22" t="s">
        <v>30</v>
      </c>
      <c r="C31" s="12" t="s">
        <v>178</v>
      </c>
      <c r="D31" s="13" t="s">
        <v>112</v>
      </c>
      <c r="E31" s="14" t="s">
        <v>93</v>
      </c>
      <c r="F31" s="12" t="s">
        <v>16</v>
      </c>
      <c r="G31" s="35">
        <v>266</v>
      </c>
      <c r="H31" s="36">
        <f t="shared" si="11"/>
        <v>212.8</v>
      </c>
      <c r="I31" s="34">
        <f t="shared" si="9"/>
        <v>1.9</v>
      </c>
      <c r="J31" s="34">
        <f t="shared" si="10"/>
        <v>138.69999999999999</v>
      </c>
      <c r="K31" s="9"/>
      <c r="L31" s="11"/>
      <c r="M31" s="1"/>
      <c r="N31" s="69">
        <f t="shared" si="3"/>
        <v>0</v>
      </c>
    </row>
    <row r="32" spans="1:14" ht="99" customHeight="1">
      <c r="A32" s="9"/>
      <c r="B32" s="22" t="s">
        <v>30</v>
      </c>
      <c r="C32" s="12" t="s">
        <v>179</v>
      </c>
      <c r="D32" s="13" t="s">
        <v>102</v>
      </c>
      <c r="E32" s="14" t="s">
        <v>93</v>
      </c>
      <c r="F32" s="12" t="s">
        <v>16</v>
      </c>
      <c r="G32" s="35">
        <v>266</v>
      </c>
      <c r="H32" s="36">
        <f t="shared" si="11"/>
        <v>212.8</v>
      </c>
      <c r="I32" s="34">
        <f t="shared" si="9"/>
        <v>1.9</v>
      </c>
      <c r="J32" s="34">
        <f t="shared" si="10"/>
        <v>138.69999999999999</v>
      </c>
      <c r="K32" s="9"/>
      <c r="L32" s="11"/>
      <c r="M32" s="1"/>
      <c r="N32" s="69">
        <f t="shared" si="3"/>
        <v>0</v>
      </c>
    </row>
    <row r="33" spans="1:14" ht="99" customHeight="1">
      <c r="A33" s="9"/>
      <c r="B33" s="22" t="s">
        <v>30</v>
      </c>
      <c r="C33" s="12" t="s">
        <v>180</v>
      </c>
      <c r="D33" s="13" t="s">
        <v>103</v>
      </c>
      <c r="E33" s="14" t="s">
        <v>93</v>
      </c>
      <c r="F33" s="12" t="s">
        <v>16</v>
      </c>
      <c r="G33" s="35">
        <v>266</v>
      </c>
      <c r="H33" s="36">
        <f t="shared" si="11"/>
        <v>212.8</v>
      </c>
      <c r="I33" s="34">
        <f t="shared" si="9"/>
        <v>1.9</v>
      </c>
      <c r="J33" s="34">
        <f t="shared" si="10"/>
        <v>138.69999999999999</v>
      </c>
      <c r="K33" s="9"/>
      <c r="L33" s="11"/>
      <c r="M33" s="1"/>
      <c r="N33" s="69">
        <f t="shared" si="3"/>
        <v>0</v>
      </c>
    </row>
    <row r="34" spans="1:14" ht="99" customHeight="1">
      <c r="A34" s="9"/>
      <c r="B34" s="22" t="s">
        <v>30</v>
      </c>
      <c r="C34" s="12" t="s">
        <v>181</v>
      </c>
      <c r="D34" s="13" t="s">
        <v>57</v>
      </c>
      <c r="E34" s="14" t="s">
        <v>93</v>
      </c>
      <c r="F34" s="12" t="s">
        <v>16</v>
      </c>
      <c r="G34" s="35">
        <v>266</v>
      </c>
      <c r="H34" s="36">
        <f t="shared" si="11"/>
        <v>212.8</v>
      </c>
      <c r="I34" s="34">
        <f t="shared" si="9"/>
        <v>1.9</v>
      </c>
      <c r="J34" s="34">
        <f t="shared" si="10"/>
        <v>138.69999999999999</v>
      </c>
      <c r="K34" s="9"/>
      <c r="L34" s="11"/>
      <c r="M34" s="1"/>
      <c r="N34" s="69">
        <f t="shared" si="3"/>
        <v>0</v>
      </c>
    </row>
    <row r="35" spans="1:14" ht="99" customHeight="1">
      <c r="A35" s="9"/>
      <c r="B35" s="22" t="s">
        <v>30</v>
      </c>
      <c r="C35" s="10" t="s">
        <v>70</v>
      </c>
      <c r="D35" s="14" t="s">
        <v>203</v>
      </c>
      <c r="E35" s="14" t="s">
        <v>93</v>
      </c>
      <c r="F35" s="14" t="s">
        <v>111</v>
      </c>
      <c r="G35" s="33">
        <v>2185</v>
      </c>
      <c r="H35" s="36">
        <f t="shared" si="11"/>
        <v>1748</v>
      </c>
      <c r="I35" s="34">
        <f t="shared" si="9"/>
        <v>15.607142857142858</v>
      </c>
      <c r="J35" s="34">
        <f t="shared" si="10"/>
        <v>1139.3214285714287</v>
      </c>
      <c r="K35" s="9"/>
      <c r="L35" s="18"/>
      <c r="M35" s="1"/>
      <c r="N35" s="69">
        <f t="shared" si="3"/>
        <v>0</v>
      </c>
    </row>
    <row r="36" spans="1:14" ht="25.5" customHeight="1">
      <c r="A36" s="53" t="s">
        <v>272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1"/>
      <c r="N36" s="69">
        <f t="shared" si="3"/>
        <v>0</v>
      </c>
    </row>
    <row r="37" spans="1:14" ht="101.25" customHeight="1">
      <c r="A37" s="16"/>
      <c r="B37" s="32" t="s">
        <v>30</v>
      </c>
      <c r="C37" s="12" t="s">
        <v>68</v>
      </c>
      <c r="D37" s="13" t="s">
        <v>55</v>
      </c>
      <c r="E37" s="13" t="s">
        <v>94</v>
      </c>
      <c r="F37" s="12" t="s">
        <v>16</v>
      </c>
      <c r="G37" s="35">
        <v>266</v>
      </c>
      <c r="H37" s="36">
        <f>G37/100*80</f>
        <v>212.8</v>
      </c>
      <c r="I37" s="34">
        <f t="shared" ref="I37:I56" si="12">G37/$M$4</f>
        <v>1.9</v>
      </c>
      <c r="J37" s="34">
        <f t="shared" ref="J37:J56" si="13">I37*$M$5</f>
        <v>138.69999999999999</v>
      </c>
      <c r="K37" s="16"/>
      <c r="L37" s="17"/>
      <c r="M37" s="1"/>
      <c r="N37" s="69">
        <f t="shared" si="3"/>
        <v>0</v>
      </c>
    </row>
    <row r="38" spans="1:14" ht="99" customHeight="1">
      <c r="A38" s="9"/>
      <c r="B38" s="22" t="s">
        <v>30</v>
      </c>
      <c r="C38" s="10" t="s">
        <v>69</v>
      </c>
      <c r="D38" s="14" t="s">
        <v>56</v>
      </c>
      <c r="E38" s="14" t="s">
        <v>94</v>
      </c>
      <c r="F38" s="10" t="s">
        <v>16</v>
      </c>
      <c r="G38" s="35">
        <v>266</v>
      </c>
      <c r="H38" s="36">
        <f t="shared" ref="H38:H56" si="14">G38/100*80</f>
        <v>212.8</v>
      </c>
      <c r="I38" s="34">
        <f t="shared" si="12"/>
        <v>1.9</v>
      </c>
      <c r="J38" s="34">
        <f t="shared" si="13"/>
        <v>138.69999999999999</v>
      </c>
      <c r="K38" s="9"/>
      <c r="L38" s="18"/>
      <c r="M38" s="1"/>
      <c r="N38" s="69">
        <f t="shared" si="3"/>
        <v>0</v>
      </c>
    </row>
    <row r="39" spans="1:14" ht="99" customHeight="1">
      <c r="A39" s="9"/>
      <c r="B39" s="22" t="s">
        <v>30</v>
      </c>
      <c r="C39" s="10" t="s">
        <v>182</v>
      </c>
      <c r="D39" s="14" t="s">
        <v>112</v>
      </c>
      <c r="E39" s="14" t="s">
        <v>94</v>
      </c>
      <c r="F39" s="10" t="s">
        <v>16</v>
      </c>
      <c r="G39" s="35">
        <v>266</v>
      </c>
      <c r="H39" s="36">
        <f t="shared" si="14"/>
        <v>212.8</v>
      </c>
      <c r="I39" s="34">
        <f t="shared" si="12"/>
        <v>1.9</v>
      </c>
      <c r="J39" s="34">
        <f t="shared" si="13"/>
        <v>138.69999999999999</v>
      </c>
      <c r="K39" s="9"/>
      <c r="L39" s="18"/>
      <c r="M39" s="1"/>
      <c r="N39" s="69">
        <f t="shared" si="3"/>
        <v>0</v>
      </c>
    </row>
    <row r="40" spans="1:14" ht="99" customHeight="1">
      <c r="A40" s="9"/>
      <c r="B40" s="22" t="s">
        <v>30</v>
      </c>
      <c r="C40" s="10" t="s">
        <v>183</v>
      </c>
      <c r="D40" s="14" t="s">
        <v>200</v>
      </c>
      <c r="E40" s="14" t="s">
        <v>94</v>
      </c>
      <c r="F40" s="10" t="s">
        <v>16</v>
      </c>
      <c r="G40" s="35">
        <v>266</v>
      </c>
      <c r="H40" s="36">
        <f t="shared" si="14"/>
        <v>212.8</v>
      </c>
      <c r="I40" s="34">
        <f t="shared" si="12"/>
        <v>1.9</v>
      </c>
      <c r="J40" s="34">
        <f t="shared" si="13"/>
        <v>138.69999999999999</v>
      </c>
      <c r="K40" s="9"/>
      <c r="L40" s="18"/>
      <c r="M40" s="1"/>
      <c r="N40" s="69">
        <f t="shared" si="3"/>
        <v>0</v>
      </c>
    </row>
    <row r="41" spans="1:14" ht="99" customHeight="1">
      <c r="A41" s="9"/>
      <c r="B41" s="22" t="s">
        <v>30</v>
      </c>
      <c r="C41" s="10" t="s">
        <v>184</v>
      </c>
      <c r="D41" s="14" t="s">
        <v>96</v>
      </c>
      <c r="E41" s="14" t="s">
        <v>94</v>
      </c>
      <c r="F41" s="10" t="s">
        <v>16</v>
      </c>
      <c r="G41" s="35">
        <v>266</v>
      </c>
      <c r="H41" s="36">
        <f t="shared" si="14"/>
        <v>212.8</v>
      </c>
      <c r="I41" s="34">
        <f t="shared" si="12"/>
        <v>1.9</v>
      </c>
      <c r="J41" s="34">
        <f t="shared" si="13"/>
        <v>138.69999999999999</v>
      </c>
      <c r="K41" s="9"/>
      <c r="L41" s="18"/>
      <c r="M41" s="1"/>
      <c r="N41" s="69">
        <f t="shared" si="3"/>
        <v>0</v>
      </c>
    </row>
    <row r="42" spans="1:14" ht="99" customHeight="1">
      <c r="A42" s="9"/>
      <c r="B42" s="22" t="s">
        <v>30</v>
      </c>
      <c r="C42" s="10" t="s">
        <v>185</v>
      </c>
      <c r="D42" s="14" t="s">
        <v>97</v>
      </c>
      <c r="E42" s="14" t="s">
        <v>94</v>
      </c>
      <c r="F42" s="10" t="s">
        <v>16</v>
      </c>
      <c r="G42" s="35">
        <v>266</v>
      </c>
      <c r="H42" s="36">
        <f t="shared" si="14"/>
        <v>212.8</v>
      </c>
      <c r="I42" s="34">
        <f t="shared" si="12"/>
        <v>1.9</v>
      </c>
      <c r="J42" s="34">
        <f t="shared" si="13"/>
        <v>138.69999999999999</v>
      </c>
      <c r="K42" s="9"/>
      <c r="L42" s="18"/>
      <c r="M42" s="1"/>
      <c r="N42" s="69">
        <f t="shared" si="3"/>
        <v>0</v>
      </c>
    </row>
    <row r="43" spans="1:14" ht="99" customHeight="1">
      <c r="A43" s="9"/>
      <c r="B43" s="22" t="s">
        <v>30</v>
      </c>
      <c r="C43" s="10" t="s">
        <v>186</v>
      </c>
      <c r="D43" s="14" t="s">
        <v>207</v>
      </c>
      <c r="E43" s="14" t="s">
        <v>94</v>
      </c>
      <c r="F43" s="10" t="s">
        <v>16</v>
      </c>
      <c r="G43" s="35">
        <v>266</v>
      </c>
      <c r="H43" s="36">
        <f t="shared" si="14"/>
        <v>212.8</v>
      </c>
      <c r="I43" s="34">
        <f t="shared" si="12"/>
        <v>1.9</v>
      </c>
      <c r="J43" s="34">
        <f t="shared" si="13"/>
        <v>138.69999999999999</v>
      </c>
      <c r="K43" s="9"/>
      <c r="L43" s="18"/>
      <c r="M43" s="1"/>
      <c r="N43" s="69">
        <f t="shared" si="3"/>
        <v>0</v>
      </c>
    </row>
    <row r="44" spans="1:14" ht="99" customHeight="1">
      <c r="A44" s="9"/>
      <c r="B44" s="22" t="s">
        <v>30</v>
      </c>
      <c r="C44" s="10" t="s">
        <v>187</v>
      </c>
      <c r="D44" s="14" t="s">
        <v>101</v>
      </c>
      <c r="E44" s="14" t="s">
        <v>94</v>
      </c>
      <c r="F44" s="10" t="s">
        <v>16</v>
      </c>
      <c r="G44" s="35">
        <v>266</v>
      </c>
      <c r="H44" s="36">
        <f t="shared" si="14"/>
        <v>212.8</v>
      </c>
      <c r="I44" s="34">
        <f t="shared" si="12"/>
        <v>1.9</v>
      </c>
      <c r="J44" s="34">
        <f t="shared" si="13"/>
        <v>138.69999999999999</v>
      </c>
      <c r="K44" s="9"/>
      <c r="L44" s="18"/>
      <c r="M44" s="1"/>
      <c r="N44" s="69">
        <f t="shared" si="3"/>
        <v>0</v>
      </c>
    </row>
    <row r="45" spans="1:14" ht="99" customHeight="1">
      <c r="A45" s="9"/>
      <c r="B45" s="22" t="s">
        <v>30</v>
      </c>
      <c r="C45" s="10" t="s">
        <v>188</v>
      </c>
      <c r="D45" s="14" t="s">
        <v>103</v>
      </c>
      <c r="E45" s="14" t="s">
        <v>94</v>
      </c>
      <c r="F45" s="10" t="s">
        <v>16</v>
      </c>
      <c r="G45" s="35">
        <v>266</v>
      </c>
      <c r="H45" s="36">
        <f t="shared" si="14"/>
        <v>212.8</v>
      </c>
      <c r="I45" s="34">
        <f t="shared" si="12"/>
        <v>1.9</v>
      </c>
      <c r="J45" s="34">
        <f t="shared" si="13"/>
        <v>138.69999999999999</v>
      </c>
      <c r="K45" s="9"/>
      <c r="L45" s="18"/>
      <c r="M45" s="1"/>
      <c r="N45" s="69">
        <f t="shared" si="3"/>
        <v>0</v>
      </c>
    </row>
    <row r="46" spans="1:14" ht="99" customHeight="1">
      <c r="A46" s="9"/>
      <c r="B46" s="22" t="s">
        <v>30</v>
      </c>
      <c r="C46" s="10" t="s">
        <v>189</v>
      </c>
      <c r="D46" s="14" t="s">
        <v>104</v>
      </c>
      <c r="E46" s="14" t="s">
        <v>94</v>
      </c>
      <c r="F46" s="10" t="s">
        <v>16</v>
      </c>
      <c r="G46" s="35">
        <v>266</v>
      </c>
      <c r="H46" s="36">
        <f t="shared" si="14"/>
        <v>212.8</v>
      </c>
      <c r="I46" s="34">
        <f t="shared" si="12"/>
        <v>1.9</v>
      </c>
      <c r="J46" s="34">
        <f t="shared" si="13"/>
        <v>138.69999999999999</v>
      </c>
      <c r="K46" s="9"/>
      <c r="L46" s="18"/>
      <c r="M46" s="1"/>
      <c r="N46" s="69">
        <f t="shared" si="3"/>
        <v>0</v>
      </c>
    </row>
    <row r="47" spans="1:14" ht="99" customHeight="1">
      <c r="A47" s="9"/>
      <c r="B47" s="22" t="s">
        <v>30</v>
      </c>
      <c r="C47" s="10" t="s">
        <v>190</v>
      </c>
      <c r="D47" s="14" t="s">
        <v>57</v>
      </c>
      <c r="E47" s="14" t="s">
        <v>94</v>
      </c>
      <c r="F47" s="10" t="s">
        <v>16</v>
      </c>
      <c r="G47" s="35">
        <v>266</v>
      </c>
      <c r="H47" s="36">
        <f t="shared" si="14"/>
        <v>212.8</v>
      </c>
      <c r="I47" s="34">
        <f t="shared" si="12"/>
        <v>1.9</v>
      </c>
      <c r="J47" s="34">
        <f t="shared" si="13"/>
        <v>138.69999999999999</v>
      </c>
      <c r="K47" s="9"/>
      <c r="L47" s="18"/>
      <c r="M47" s="1"/>
      <c r="N47" s="69">
        <f t="shared" si="3"/>
        <v>0</v>
      </c>
    </row>
    <row r="48" spans="1:14" ht="99" customHeight="1">
      <c r="A48" s="9"/>
      <c r="B48" s="22" t="s">
        <v>30</v>
      </c>
      <c r="C48" s="10" t="s">
        <v>191</v>
      </c>
      <c r="D48" s="14" t="s">
        <v>105</v>
      </c>
      <c r="E48" s="14" t="s">
        <v>94</v>
      </c>
      <c r="F48" s="10" t="s">
        <v>16</v>
      </c>
      <c r="G48" s="35">
        <v>266</v>
      </c>
      <c r="H48" s="36">
        <f t="shared" si="14"/>
        <v>212.8</v>
      </c>
      <c r="I48" s="34">
        <f t="shared" si="12"/>
        <v>1.9</v>
      </c>
      <c r="J48" s="34">
        <f t="shared" si="13"/>
        <v>138.69999999999999</v>
      </c>
      <c r="K48" s="9"/>
      <c r="L48" s="18"/>
      <c r="M48" s="1"/>
      <c r="N48" s="69">
        <f t="shared" si="3"/>
        <v>0</v>
      </c>
    </row>
    <row r="49" spans="1:14" ht="99" customHeight="1">
      <c r="A49" s="9"/>
      <c r="B49" s="22" t="s">
        <v>30</v>
      </c>
      <c r="C49" s="10" t="s">
        <v>192</v>
      </c>
      <c r="D49" s="14" t="s">
        <v>106</v>
      </c>
      <c r="E49" s="14" t="s">
        <v>94</v>
      </c>
      <c r="F49" s="10" t="s">
        <v>16</v>
      </c>
      <c r="G49" s="35">
        <v>266</v>
      </c>
      <c r="H49" s="36">
        <f t="shared" si="14"/>
        <v>212.8</v>
      </c>
      <c r="I49" s="34">
        <f t="shared" si="12"/>
        <v>1.9</v>
      </c>
      <c r="J49" s="34">
        <f t="shared" si="13"/>
        <v>138.69999999999999</v>
      </c>
      <c r="K49" s="9"/>
      <c r="L49" s="18"/>
      <c r="M49" s="1"/>
      <c r="N49" s="69">
        <f t="shared" si="3"/>
        <v>0</v>
      </c>
    </row>
    <row r="50" spans="1:14" ht="99" customHeight="1">
      <c r="A50" s="9"/>
      <c r="B50" s="22" t="s">
        <v>30</v>
      </c>
      <c r="C50" s="10" t="s">
        <v>193</v>
      </c>
      <c r="D50" s="14" t="s">
        <v>107</v>
      </c>
      <c r="E50" s="14" t="s">
        <v>94</v>
      </c>
      <c r="F50" s="10" t="s">
        <v>16</v>
      </c>
      <c r="G50" s="35">
        <v>266</v>
      </c>
      <c r="H50" s="36">
        <f t="shared" si="14"/>
        <v>212.8</v>
      </c>
      <c r="I50" s="34">
        <f t="shared" si="12"/>
        <v>1.9</v>
      </c>
      <c r="J50" s="34">
        <f t="shared" si="13"/>
        <v>138.69999999999999</v>
      </c>
      <c r="K50" s="9"/>
      <c r="L50" s="18"/>
      <c r="M50" s="1"/>
      <c r="N50" s="69">
        <f t="shared" si="3"/>
        <v>0</v>
      </c>
    </row>
    <row r="51" spans="1:14" ht="99" customHeight="1">
      <c r="A51" s="9"/>
      <c r="B51" s="22" t="s">
        <v>30</v>
      </c>
      <c r="C51" s="10" t="s">
        <v>194</v>
      </c>
      <c r="D51" s="14" t="s">
        <v>113</v>
      </c>
      <c r="E51" s="14" t="s">
        <v>94</v>
      </c>
      <c r="F51" s="10" t="s">
        <v>16</v>
      </c>
      <c r="G51" s="35">
        <v>266</v>
      </c>
      <c r="H51" s="36">
        <f t="shared" si="14"/>
        <v>212.8</v>
      </c>
      <c r="I51" s="34">
        <f t="shared" si="12"/>
        <v>1.9</v>
      </c>
      <c r="J51" s="34">
        <f t="shared" si="13"/>
        <v>138.69999999999999</v>
      </c>
      <c r="K51" s="9"/>
      <c r="L51" s="18"/>
      <c r="M51" s="1"/>
      <c r="N51" s="69">
        <f t="shared" si="3"/>
        <v>0</v>
      </c>
    </row>
    <row r="52" spans="1:14" ht="99" customHeight="1">
      <c r="A52" s="9"/>
      <c r="B52" s="22" t="s">
        <v>30</v>
      </c>
      <c r="C52" s="10" t="s">
        <v>195</v>
      </c>
      <c r="D52" s="14" t="s">
        <v>108</v>
      </c>
      <c r="E52" s="14" t="s">
        <v>94</v>
      </c>
      <c r="F52" s="10" t="s">
        <v>16</v>
      </c>
      <c r="G52" s="35">
        <v>266</v>
      </c>
      <c r="H52" s="36">
        <f t="shared" si="14"/>
        <v>212.8</v>
      </c>
      <c r="I52" s="34">
        <f t="shared" si="12"/>
        <v>1.9</v>
      </c>
      <c r="J52" s="34">
        <f t="shared" si="13"/>
        <v>138.69999999999999</v>
      </c>
      <c r="K52" s="9"/>
      <c r="L52" s="18"/>
      <c r="M52" s="1"/>
      <c r="N52" s="69">
        <f t="shared" si="3"/>
        <v>0</v>
      </c>
    </row>
    <row r="53" spans="1:14" ht="99" customHeight="1">
      <c r="A53" s="9"/>
      <c r="B53" s="22" t="s">
        <v>30</v>
      </c>
      <c r="C53" s="10" t="s">
        <v>196</v>
      </c>
      <c r="D53" s="14" t="s">
        <v>114</v>
      </c>
      <c r="E53" s="14" t="s">
        <v>94</v>
      </c>
      <c r="F53" s="10" t="s">
        <v>16</v>
      </c>
      <c r="G53" s="35">
        <v>266</v>
      </c>
      <c r="H53" s="36">
        <f t="shared" si="14"/>
        <v>212.8</v>
      </c>
      <c r="I53" s="34">
        <f t="shared" si="12"/>
        <v>1.9</v>
      </c>
      <c r="J53" s="34">
        <f t="shared" si="13"/>
        <v>138.69999999999999</v>
      </c>
      <c r="K53" s="9"/>
      <c r="L53" s="18"/>
      <c r="M53" s="1"/>
      <c r="N53" s="69">
        <f t="shared" si="3"/>
        <v>0</v>
      </c>
    </row>
    <row r="54" spans="1:14" ht="99" customHeight="1">
      <c r="A54" s="9"/>
      <c r="B54" s="22" t="s">
        <v>30</v>
      </c>
      <c r="C54" s="10" t="s">
        <v>197</v>
      </c>
      <c r="D54" s="14" t="s">
        <v>202</v>
      </c>
      <c r="E54" s="14" t="s">
        <v>94</v>
      </c>
      <c r="F54" s="10" t="s">
        <v>16</v>
      </c>
      <c r="G54" s="35">
        <v>266</v>
      </c>
      <c r="H54" s="36">
        <f t="shared" si="14"/>
        <v>212.8</v>
      </c>
      <c r="I54" s="34">
        <f t="shared" si="12"/>
        <v>1.9</v>
      </c>
      <c r="J54" s="34">
        <f t="shared" si="13"/>
        <v>138.69999999999999</v>
      </c>
      <c r="K54" s="9"/>
      <c r="L54" s="18"/>
      <c r="M54" s="1"/>
      <c r="N54" s="69">
        <f t="shared" si="3"/>
        <v>0</v>
      </c>
    </row>
    <row r="55" spans="1:14" ht="99" customHeight="1">
      <c r="A55" s="9"/>
      <c r="B55" s="22" t="s">
        <v>30</v>
      </c>
      <c r="C55" s="10" t="s">
        <v>198</v>
      </c>
      <c r="D55" s="14" t="s">
        <v>201</v>
      </c>
      <c r="E55" s="14" t="s">
        <v>94</v>
      </c>
      <c r="F55" s="10" t="s">
        <v>16</v>
      </c>
      <c r="G55" s="35">
        <v>266</v>
      </c>
      <c r="H55" s="36">
        <f t="shared" si="14"/>
        <v>212.8</v>
      </c>
      <c r="I55" s="34">
        <f t="shared" si="12"/>
        <v>1.9</v>
      </c>
      <c r="J55" s="34">
        <f t="shared" si="13"/>
        <v>138.69999999999999</v>
      </c>
      <c r="K55" s="9"/>
      <c r="L55" s="18"/>
      <c r="M55" s="1"/>
      <c r="N55" s="69">
        <f t="shared" si="3"/>
        <v>0</v>
      </c>
    </row>
    <row r="56" spans="1:14" ht="99" customHeight="1">
      <c r="A56" s="9"/>
      <c r="B56" s="22" t="s">
        <v>30</v>
      </c>
      <c r="C56" s="10" t="s">
        <v>199</v>
      </c>
      <c r="D56" s="14" t="s">
        <v>204</v>
      </c>
      <c r="E56" s="14" t="s">
        <v>94</v>
      </c>
      <c r="F56" s="10" t="s">
        <v>16</v>
      </c>
      <c r="G56" s="35">
        <v>266</v>
      </c>
      <c r="H56" s="36">
        <f t="shared" si="14"/>
        <v>212.8</v>
      </c>
      <c r="I56" s="34">
        <f t="shared" si="12"/>
        <v>1.9</v>
      </c>
      <c r="J56" s="34">
        <f t="shared" si="13"/>
        <v>138.69999999999999</v>
      </c>
      <c r="K56" s="9"/>
      <c r="L56" s="18"/>
      <c r="M56" s="1"/>
      <c r="N56" s="69">
        <f t="shared" si="3"/>
        <v>0</v>
      </c>
    </row>
    <row r="57" spans="1:14" ht="25.5" customHeight="1">
      <c r="A57" s="54" t="s">
        <v>273</v>
      </c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1"/>
      <c r="N57" s="69">
        <f t="shared" si="3"/>
        <v>0</v>
      </c>
    </row>
    <row r="58" spans="1:14" ht="101.25" customHeight="1">
      <c r="A58" s="9"/>
      <c r="B58" s="22" t="s">
        <v>30</v>
      </c>
      <c r="C58" s="12" t="s">
        <v>91</v>
      </c>
      <c r="D58" s="13" t="s">
        <v>55</v>
      </c>
      <c r="E58" s="14" t="s">
        <v>95</v>
      </c>
      <c r="F58" s="12" t="s">
        <v>16</v>
      </c>
      <c r="G58" s="35">
        <v>266</v>
      </c>
      <c r="H58" s="36">
        <f>G58/100*80</f>
        <v>212.8</v>
      </c>
      <c r="I58" s="34">
        <f t="shared" ref="I58:I79" si="15">G58/$M$4</f>
        <v>1.9</v>
      </c>
      <c r="J58" s="34">
        <f t="shared" ref="J58:J79" si="16">I58*$M$5</f>
        <v>138.69999999999999</v>
      </c>
      <c r="K58" s="9"/>
      <c r="L58" s="11"/>
      <c r="M58" s="1"/>
      <c r="N58" s="69">
        <f t="shared" si="3"/>
        <v>0</v>
      </c>
    </row>
    <row r="59" spans="1:14" ht="99" customHeight="1">
      <c r="A59" s="9"/>
      <c r="B59" s="32" t="s">
        <v>30</v>
      </c>
      <c r="C59" s="12" t="s">
        <v>109</v>
      </c>
      <c r="D59" s="13" t="s">
        <v>112</v>
      </c>
      <c r="E59" s="13" t="s">
        <v>95</v>
      </c>
      <c r="F59" s="12" t="s">
        <v>16</v>
      </c>
      <c r="G59" s="35">
        <v>266</v>
      </c>
      <c r="H59" s="36">
        <f t="shared" ref="H59:H79" si="17">G59/100*80</f>
        <v>212.8</v>
      </c>
      <c r="I59" s="34">
        <f t="shared" si="15"/>
        <v>1.9</v>
      </c>
      <c r="J59" s="34">
        <f t="shared" si="16"/>
        <v>138.69999999999999</v>
      </c>
      <c r="K59" s="9"/>
      <c r="L59" s="11"/>
      <c r="M59" s="1"/>
      <c r="N59" s="69">
        <f t="shared" si="3"/>
        <v>0</v>
      </c>
    </row>
    <row r="60" spans="1:14" ht="99" customHeight="1">
      <c r="A60" s="9"/>
      <c r="B60" s="22" t="s">
        <v>30</v>
      </c>
      <c r="C60" s="12" t="s">
        <v>71</v>
      </c>
      <c r="D60" s="13" t="s">
        <v>56</v>
      </c>
      <c r="E60" s="14" t="s">
        <v>95</v>
      </c>
      <c r="F60" s="12" t="s">
        <v>16</v>
      </c>
      <c r="G60" s="35">
        <v>266</v>
      </c>
      <c r="H60" s="36">
        <f t="shared" si="17"/>
        <v>212.8</v>
      </c>
      <c r="I60" s="34">
        <f t="shared" si="15"/>
        <v>1.9</v>
      </c>
      <c r="J60" s="34">
        <f t="shared" si="16"/>
        <v>138.69999999999999</v>
      </c>
      <c r="K60" s="9"/>
      <c r="L60" s="11"/>
      <c r="M60" s="1"/>
      <c r="N60" s="69">
        <f t="shared" si="3"/>
        <v>0</v>
      </c>
    </row>
    <row r="61" spans="1:14" ht="99" customHeight="1">
      <c r="A61" s="9"/>
      <c r="B61" s="22" t="s">
        <v>30</v>
      </c>
      <c r="C61" s="12" t="s">
        <v>72</v>
      </c>
      <c r="D61" s="13" t="s">
        <v>96</v>
      </c>
      <c r="E61" s="14" t="s">
        <v>95</v>
      </c>
      <c r="F61" s="12" t="s">
        <v>16</v>
      </c>
      <c r="G61" s="35">
        <v>266</v>
      </c>
      <c r="H61" s="36">
        <f t="shared" si="17"/>
        <v>212.8</v>
      </c>
      <c r="I61" s="34">
        <f t="shared" si="15"/>
        <v>1.9</v>
      </c>
      <c r="J61" s="34">
        <f t="shared" si="16"/>
        <v>138.69999999999999</v>
      </c>
      <c r="K61" s="9"/>
      <c r="L61" s="11"/>
      <c r="M61" s="1"/>
      <c r="N61" s="69">
        <f t="shared" si="3"/>
        <v>0</v>
      </c>
    </row>
    <row r="62" spans="1:14" ht="99" customHeight="1">
      <c r="A62" s="9"/>
      <c r="B62" s="22" t="s">
        <v>30</v>
      </c>
      <c r="C62" s="12" t="s">
        <v>73</v>
      </c>
      <c r="D62" s="13" t="s">
        <v>97</v>
      </c>
      <c r="E62" s="14" t="s">
        <v>95</v>
      </c>
      <c r="F62" s="12" t="s">
        <v>16</v>
      </c>
      <c r="G62" s="35">
        <v>266</v>
      </c>
      <c r="H62" s="36">
        <f t="shared" si="17"/>
        <v>212.8</v>
      </c>
      <c r="I62" s="34">
        <f t="shared" si="15"/>
        <v>1.9</v>
      </c>
      <c r="J62" s="34">
        <f t="shared" si="16"/>
        <v>138.69999999999999</v>
      </c>
      <c r="K62" s="9"/>
      <c r="L62" s="11"/>
      <c r="M62" s="1"/>
      <c r="N62" s="69">
        <f t="shared" si="3"/>
        <v>0</v>
      </c>
    </row>
    <row r="63" spans="1:14" ht="99" customHeight="1">
      <c r="A63" s="9"/>
      <c r="B63" s="22" t="s">
        <v>30</v>
      </c>
      <c r="C63" s="12" t="s">
        <v>74</v>
      </c>
      <c r="D63" s="13" t="s">
        <v>98</v>
      </c>
      <c r="E63" s="14" t="s">
        <v>95</v>
      </c>
      <c r="F63" s="12" t="s">
        <v>16</v>
      </c>
      <c r="G63" s="35">
        <v>266</v>
      </c>
      <c r="H63" s="36">
        <f t="shared" si="17"/>
        <v>212.8</v>
      </c>
      <c r="I63" s="34">
        <f t="shared" si="15"/>
        <v>1.9</v>
      </c>
      <c r="J63" s="34">
        <f t="shared" si="16"/>
        <v>138.69999999999999</v>
      </c>
      <c r="K63" s="9"/>
      <c r="L63" s="11"/>
      <c r="M63" s="1"/>
      <c r="N63" s="69">
        <f t="shared" si="3"/>
        <v>0</v>
      </c>
    </row>
    <row r="64" spans="1:14" ht="99" customHeight="1">
      <c r="A64" s="9"/>
      <c r="B64" s="22" t="s">
        <v>30</v>
      </c>
      <c r="C64" s="12" t="s">
        <v>77</v>
      </c>
      <c r="D64" s="13" t="s">
        <v>101</v>
      </c>
      <c r="E64" s="14" t="s">
        <v>95</v>
      </c>
      <c r="F64" s="12" t="s">
        <v>16</v>
      </c>
      <c r="G64" s="35">
        <v>266</v>
      </c>
      <c r="H64" s="36">
        <f t="shared" si="17"/>
        <v>212.8</v>
      </c>
      <c r="I64" s="34">
        <f t="shared" si="15"/>
        <v>1.9</v>
      </c>
      <c r="J64" s="34">
        <f t="shared" si="16"/>
        <v>138.69999999999999</v>
      </c>
      <c r="K64" s="9"/>
      <c r="L64" s="11"/>
      <c r="M64" s="1"/>
      <c r="N64" s="69">
        <f t="shared" si="3"/>
        <v>0</v>
      </c>
    </row>
    <row r="65" spans="1:14" ht="99" customHeight="1">
      <c r="A65" s="9"/>
      <c r="B65" s="22" t="s">
        <v>30</v>
      </c>
      <c r="C65" s="12" t="s">
        <v>79</v>
      </c>
      <c r="D65" s="13" t="s">
        <v>103</v>
      </c>
      <c r="E65" s="14" t="s">
        <v>95</v>
      </c>
      <c r="F65" s="12" t="s">
        <v>16</v>
      </c>
      <c r="G65" s="35">
        <v>266</v>
      </c>
      <c r="H65" s="36">
        <f t="shared" si="17"/>
        <v>212.8</v>
      </c>
      <c r="I65" s="34">
        <f t="shared" si="15"/>
        <v>1.9</v>
      </c>
      <c r="J65" s="34">
        <f t="shared" si="16"/>
        <v>138.69999999999999</v>
      </c>
      <c r="K65" s="9"/>
      <c r="L65" s="11"/>
      <c r="M65" s="1"/>
      <c r="N65" s="69">
        <f t="shared" si="3"/>
        <v>0</v>
      </c>
    </row>
    <row r="66" spans="1:14" ht="99" customHeight="1">
      <c r="A66" s="9"/>
      <c r="B66" s="22" t="s">
        <v>30</v>
      </c>
      <c r="C66" s="12" t="s">
        <v>81</v>
      </c>
      <c r="D66" s="13" t="s">
        <v>57</v>
      </c>
      <c r="E66" s="14" t="s">
        <v>95</v>
      </c>
      <c r="F66" s="12" t="s">
        <v>16</v>
      </c>
      <c r="G66" s="35">
        <v>266</v>
      </c>
      <c r="H66" s="36">
        <f t="shared" si="17"/>
        <v>212.8</v>
      </c>
      <c r="I66" s="34">
        <f t="shared" si="15"/>
        <v>1.9</v>
      </c>
      <c r="J66" s="34">
        <f t="shared" si="16"/>
        <v>138.69999999999999</v>
      </c>
      <c r="K66" s="9"/>
      <c r="L66" s="11"/>
      <c r="M66" s="1"/>
      <c r="N66" s="69">
        <f t="shared" si="3"/>
        <v>0</v>
      </c>
    </row>
    <row r="67" spans="1:14" ht="99" customHeight="1">
      <c r="A67" s="9"/>
      <c r="B67" s="22" t="s">
        <v>30</v>
      </c>
      <c r="C67" s="12" t="s">
        <v>88</v>
      </c>
      <c r="D67" s="13" t="s">
        <v>108</v>
      </c>
      <c r="E67" s="14" t="s">
        <v>95</v>
      </c>
      <c r="F67" s="12" t="s">
        <v>16</v>
      </c>
      <c r="G67" s="35">
        <v>266</v>
      </c>
      <c r="H67" s="36">
        <f t="shared" si="17"/>
        <v>212.8</v>
      </c>
      <c r="I67" s="34">
        <f t="shared" si="15"/>
        <v>1.9</v>
      </c>
      <c r="J67" s="34">
        <f t="shared" si="16"/>
        <v>138.69999999999999</v>
      </c>
      <c r="K67" s="9"/>
      <c r="L67" s="11"/>
      <c r="M67" s="1"/>
      <c r="N67" s="69">
        <f t="shared" si="3"/>
        <v>0</v>
      </c>
    </row>
    <row r="68" spans="1:14" ht="99" customHeight="1">
      <c r="A68" s="9"/>
      <c r="B68" s="22" t="s">
        <v>30</v>
      </c>
      <c r="C68" s="12" t="s">
        <v>75</v>
      </c>
      <c r="D68" s="13" t="s">
        <v>99</v>
      </c>
      <c r="E68" s="14" t="s">
        <v>95</v>
      </c>
      <c r="F68" s="12" t="s">
        <v>16</v>
      </c>
      <c r="G68" s="35">
        <v>266</v>
      </c>
      <c r="H68" s="36">
        <f t="shared" si="17"/>
        <v>212.8</v>
      </c>
      <c r="I68" s="34">
        <f t="shared" si="15"/>
        <v>1.9</v>
      </c>
      <c r="J68" s="34">
        <f t="shared" si="16"/>
        <v>138.69999999999999</v>
      </c>
      <c r="K68" s="9" t="s">
        <v>176</v>
      </c>
      <c r="L68" s="11"/>
      <c r="M68" s="1"/>
      <c r="N68" s="69">
        <f t="shared" si="3"/>
        <v>0</v>
      </c>
    </row>
    <row r="69" spans="1:14" ht="99" customHeight="1">
      <c r="A69" s="9"/>
      <c r="B69" s="22" t="s">
        <v>30</v>
      </c>
      <c r="C69" s="12" t="s">
        <v>76</v>
      </c>
      <c r="D69" s="13" t="s">
        <v>100</v>
      </c>
      <c r="E69" s="14" t="s">
        <v>95</v>
      </c>
      <c r="F69" s="12" t="s">
        <v>16</v>
      </c>
      <c r="G69" s="35">
        <v>266</v>
      </c>
      <c r="H69" s="36">
        <f t="shared" si="17"/>
        <v>212.8</v>
      </c>
      <c r="I69" s="34">
        <f t="shared" si="15"/>
        <v>1.9</v>
      </c>
      <c r="J69" s="34">
        <f t="shared" si="16"/>
        <v>138.69999999999999</v>
      </c>
      <c r="K69" s="9"/>
      <c r="L69" s="11"/>
      <c r="M69" s="1"/>
      <c r="N69" s="69">
        <f t="shared" si="3"/>
        <v>0</v>
      </c>
    </row>
    <row r="70" spans="1:14" ht="99" customHeight="1">
      <c r="A70" s="9"/>
      <c r="B70" s="22" t="s">
        <v>30</v>
      </c>
      <c r="C70" s="12" t="s">
        <v>78</v>
      </c>
      <c r="D70" s="13" t="s">
        <v>102</v>
      </c>
      <c r="E70" s="14" t="s">
        <v>95</v>
      </c>
      <c r="F70" s="12" t="s">
        <v>16</v>
      </c>
      <c r="G70" s="35">
        <v>266</v>
      </c>
      <c r="H70" s="36">
        <f t="shared" si="17"/>
        <v>212.8</v>
      </c>
      <c r="I70" s="34">
        <f t="shared" si="15"/>
        <v>1.9</v>
      </c>
      <c r="J70" s="34">
        <f t="shared" si="16"/>
        <v>138.69999999999999</v>
      </c>
      <c r="K70" s="9"/>
      <c r="L70" s="11"/>
      <c r="M70" s="1"/>
      <c r="N70" s="69">
        <f t="shared" si="3"/>
        <v>0</v>
      </c>
    </row>
    <row r="71" spans="1:14" ht="99" customHeight="1">
      <c r="A71" s="9"/>
      <c r="B71" s="22" t="s">
        <v>30</v>
      </c>
      <c r="C71" s="12" t="s">
        <v>80</v>
      </c>
      <c r="D71" s="13" t="s">
        <v>104</v>
      </c>
      <c r="E71" s="14" t="s">
        <v>95</v>
      </c>
      <c r="F71" s="12" t="s">
        <v>16</v>
      </c>
      <c r="G71" s="35">
        <v>266</v>
      </c>
      <c r="H71" s="36">
        <f t="shared" si="17"/>
        <v>212.8</v>
      </c>
      <c r="I71" s="34">
        <f t="shared" si="15"/>
        <v>1.9</v>
      </c>
      <c r="J71" s="34">
        <f t="shared" si="16"/>
        <v>138.69999999999999</v>
      </c>
      <c r="K71" s="9"/>
      <c r="L71" s="11"/>
      <c r="M71" s="1"/>
      <c r="N71" s="69">
        <f t="shared" si="3"/>
        <v>0</v>
      </c>
    </row>
    <row r="72" spans="1:14" ht="99" customHeight="1">
      <c r="A72" s="9"/>
      <c r="B72" s="22" t="s">
        <v>30</v>
      </c>
      <c r="C72" s="12" t="s">
        <v>82</v>
      </c>
      <c r="D72" s="13" t="s">
        <v>105</v>
      </c>
      <c r="E72" s="14" t="s">
        <v>95</v>
      </c>
      <c r="F72" s="12" t="s">
        <v>16</v>
      </c>
      <c r="G72" s="35">
        <v>266</v>
      </c>
      <c r="H72" s="36">
        <f t="shared" si="17"/>
        <v>212.8</v>
      </c>
      <c r="I72" s="34">
        <f t="shared" si="15"/>
        <v>1.9</v>
      </c>
      <c r="J72" s="34">
        <f t="shared" si="16"/>
        <v>138.69999999999999</v>
      </c>
      <c r="K72" s="9"/>
      <c r="L72" s="11"/>
      <c r="M72" s="1"/>
      <c r="N72" s="69">
        <f t="shared" si="3"/>
        <v>0</v>
      </c>
    </row>
    <row r="73" spans="1:14" ht="99" customHeight="1">
      <c r="A73" s="9"/>
      <c r="B73" s="22" t="s">
        <v>30</v>
      </c>
      <c r="C73" s="12" t="s">
        <v>83</v>
      </c>
      <c r="D73" s="13" t="s">
        <v>106</v>
      </c>
      <c r="E73" s="14" t="s">
        <v>95</v>
      </c>
      <c r="F73" s="12" t="s">
        <v>16</v>
      </c>
      <c r="G73" s="35">
        <v>266</v>
      </c>
      <c r="H73" s="36">
        <f t="shared" si="17"/>
        <v>212.8</v>
      </c>
      <c r="I73" s="34">
        <f t="shared" si="15"/>
        <v>1.9</v>
      </c>
      <c r="J73" s="34">
        <f t="shared" si="16"/>
        <v>138.69999999999999</v>
      </c>
      <c r="K73" s="9"/>
      <c r="L73" s="11"/>
      <c r="M73" s="1"/>
      <c r="N73" s="69">
        <f t="shared" si="3"/>
        <v>0</v>
      </c>
    </row>
    <row r="74" spans="1:14" ht="99" customHeight="1">
      <c r="A74" s="9"/>
      <c r="B74" s="22" t="s">
        <v>30</v>
      </c>
      <c r="C74" s="12" t="s">
        <v>86</v>
      </c>
      <c r="D74" s="13" t="s">
        <v>107</v>
      </c>
      <c r="E74" s="14" t="s">
        <v>95</v>
      </c>
      <c r="F74" s="12" t="s">
        <v>16</v>
      </c>
      <c r="G74" s="35">
        <v>266</v>
      </c>
      <c r="H74" s="36">
        <f t="shared" si="17"/>
        <v>212.8</v>
      </c>
      <c r="I74" s="34">
        <f t="shared" si="15"/>
        <v>1.9</v>
      </c>
      <c r="J74" s="34">
        <f t="shared" si="16"/>
        <v>138.69999999999999</v>
      </c>
      <c r="K74" s="9"/>
      <c r="L74" s="11"/>
      <c r="M74" s="1"/>
      <c r="N74" s="69">
        <f t="shared" si="3"/>
        <v>0</v>
      </c>
    </row>
    <row r="75" spans="1:14" ht="99" customHeight="1">
      <c r="A75" s="9"/>
      <c r="B75" s="22" t="s">
        <v>30</v>
      </c>
      <c r="C75" s="12" t="s">
        <v>87</v>
      </c>
      <c r="D75" s="13" t="s">
        <v>113</v>
      </c>
      <c r="E75" s="14" t="s">
        <v>95</v>
      </c>
      <c r="F75" s="12" t="s">
        <v>16</v>
      </c>
      <c r="G75" s="35">
        <v>266</v>
      </c>
      <c r="H75" s="36">
        <f t="shared" si="17"/>
        <v>212.8</v>
      </c>
      <c r="I75" s="34">
        <f t="shared" si="15"/>
        <v>1.9</v>
      </c>
      <c r="J75" s="34">
        <f t="shared" si="16"/>
        <v>138.69999999999999</v>
      </c>
      <c r="K75" s="9" t="s">
        <v>176</v>
      </c>
      <c r="L75" s="11"/>
      <c r="M75" s="1"/>
      <c r="N75" s="69">
        <f t="shared" ref="N75:N138" si="18">I75*L75</f>
        <v>0</v>
      </c>
    </row>
    <row r="76" spans="1:14" ht="99" customHeight="1">
      <c r="A76" s="9"/>
      <c r="B76" s="22" t="s">
        <v>30</v>
      </c>
      <c r="C76" s="12" t="s">
        <v>89</v>
      </c>
      <c r="D76" s="13" t="s">
        <v>114</v>
      </c>
      <c r="E76" s="14" t="s">
        <v>95</v>
      </c>
      <c r="F76" s="12" t="s">
        <v>16</v>
      </c>
      <c r="G76" s="35">
        <v>266</v>
      </c>
      <c r="H76" s="36">
        <f t="shared" si="17"/>
        <v>212.8</v>
      </c>
      <c r="I76" s="34">
        <f t="shared" si="15"/>
        <v>1.9</v>
      </c>
      <c r="J76" s="34">
        <f t="shared" si="16"/>
        <v>138.69999999999999</v>
      </c>
      <c r="K76" s="9"/>
      <c r="L76" s="11"/>
      <c r="M76" s="1"/>
      <c r="N76" s="69">
        <f t="shared" si="18"/>
        <v>0</v>
      </c>
    </row>
    <row r="77" spans="1:14" ht="99" customHeight="1">
      <c r="A77" s="9"/>
      <c r="B77" s="22" t="s">
        <v>30</v>
      </c>
      <c r="C77" s="12" t="s">
        <v>90</v>
      </c>
      <c r="D77" s="13" t="s">
        <v>115</v>
      </c>
      <c r="E77" s="14" t="s">
        <v>95</v>
      </c>
      <c r="F77" s="12" t="s">
        <v>16</v>
      </c>
      <c r="G77" s="35">
        <v>266</v>
      </c>
      <c r="H77" s="36">
        <f t="shared" si="17"/>
        <v>212.8</v>
      </c>
      <c r="I77" s="34">
        <f t="shared" si="15"/>
        <v>1.9</v>
      </c>
      <c r="J77" s="34">
        <f t="shared" si="16"/>
        <v>138.69999999999999</v>
      </c>
      <c r="K77" s="9"/>
      <c r="L77" s="11"/>
      <c r="M77" s="1"/>
      <c r="N77" s="69">
        <f t="shared" si="18"/>
        <v>0</v>
      </c>
    </row>
    <row r="78" spans="1:14" ht="99" customHeight="1">
      <c r="A78" s="9"/>
      <c r="B78" s="22" t="s">
        <v>30</v>
      </c>
      <c r="C78" s="12" t="s">
        <v>84</v>
      </c>
      <c r="D78" s="13" t="s">
        <v>205</v>
      </c>
      <c r="E78" s="14" t="s">
        <v>95</v>
      </c>
      <c r="F78" s="13" t="s">
        <v>111</v>
      </c>
      <c r="G78" s="33">
        <v>2185</v>
      </c>
      <c r="H78" s="36">
        <f t="shared" si="17"/>
        <v>1748</v>
      </c>
      <c r="I78" s="34">
        <f t="shared" si="15"/>
        <v>15.607142857142858</v>
      </c>
      <c r="J78" s="34">
        <f t="shared" si="16"/>
        <v>1139.3214285714287</v>
      </c>
      <c r="K78" s="9"/>
      <c r="L78" s="11"/>
      <c r="M78" s="1"/>
      <c r="N78" s="69">
        <f t="shared" si="18"/>
        <v>0</v>
      </c>
    </row>
    <row r="79" spans="1:14" ht="99" customHeight="1">
      <c r="A79" s="9"/>
      <c r="B79" s="22" t="s">
        <v>30</v>
      </c>
      <c r="C79" s="12" t="s">
        <v>85</v>
      </c>
      <c r="D79" s="13" t="s">
        <v>206</v>
      </c>
      <c r="E79" s="14" t="s">
        <v>95</v>
      </c>
      <c r="F79" s="13" t="s">
        <v>110</v>
      </c>
      <c r="G79" s="33">
        <v>2185</v>
      </c>
      <c r="H79" s="36">
        <f t="shared" si="17"/>
        <v>1748</v>
      </c>
      <c r="I79" s="34">
        <f t="shared" si="15"/>
        <v>15.607142857142858</v>
      </c>
      <c r="J79" s="34">
        <f t="shared" si="16"/>
        <v>1139.3214285714287</v>
      </c>
      <c r="K79" s="9"/>
      <c r="L79" s="11"/>
      <c r="M79" s="1"/>
      <c r="N79" s="69">
        <f t="shared" si="18"/>
        <v>0</v>
      </c>
    </row>
    <row r="80" spans="1:14" ht="28.5" customHeight="1">
      <c r="A80" s="44" t="s">
        <v>274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1"/>
      <c r="N80" s="69">
        <f t="shared" si="18"/>
        <v>0</v>
      </c>
    </row>
    <row r="81" spans="1:14" ht="25.5" customHeight="1">
      <c r="A81" s="54" t="s">
        <v>289</v>
      </c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1"/>
      <c r="N81" s="69">
        <f t="shared" si="18"/>
        <v>0</v>
      </c>
    </row>
    <row r="82" spans="1:14" ht="100.5" customHeight="1">
      <c r="A82" s="9"/>
      <c r="B82" s="22" t="s">
        <v>30</v>
      </c>
      <c r="C82" s="23" t="s">
        <v>288</v>
      </c>
      <c r="D82" s="13" t="s">
        <v>266</v>
      </c>
      <c r="E82" s="13" t="s">
        <v>295</v>
      </c>
      <c r="F82" s="12" t="s">
        <v>16</v>
      </c>
      <c r="G82" s="35">
        <v>219</v>
      </c>
      <c r="H82" s="36">
        <f>G82/100*80</f>
        <v>175.2</v>
      </c>
      <c r="I82" s="34">
        <f t="shared" ref="I82:I94" si="19">G82/$M$4</f>
        <v>1.5642857142857143</v>
      </c>
      <c r="J82" s="34">
        <f t="shared" ref="J82:J94" si="20">I82*$M$5</f>
        <v>114.19285714285714</v>
      </c>
      <c r="K82" s="9"/>
      <c r="L82" s="11"/>
      <c r="M82" s="1"/>
      <c r="N82" s="69">
        <f t="shared" si="18"/>
        <v>0</v>
      </c>
    </row>
    <row r="83" spans="1:14" ht="100.5" customHeight="1">
      <c r="A83" s="9"/>
      <c r="B83" s="22" t="s">
        <v>30</v>
      </c>
      <c r="C83" s="23" t="s">
        <v>277</v>
      </c>
      <c r="D83" s="13" t="s">
        <v>261</v>
      </c>
      <c r="E83" s="13" t="s">
        <v>295</v>
      </c>
      <c r="F83" s="12" t="s">
        <v>16</v>
      </c>
      <c r="G83" s="35">
        <v>219</v>
      </c>
      <c r="H83" s="36">
        <f t="shared" ref="H83:H94" si="21">G83/100*80</f>
        <v>175.2</v>
      </c>
      <c r="I83" s="34">
        <f t="shared" si="19"/>
        <v>1.5642857142857143</v>
      </c>
      <c r="J83" s="34">
        <f t="shared" si="20"/>
        <v>114.19285714285714</v>
      </c>
      <c r="K83" s="9"/>
      <c r="L83" s="11"/>
      <c r="M83" s="1"/>
      <c r="N83" s="69">
        <f t="shared" si="18"/>
        <v>0</v>
      </c>
    </row>
    <row r="84" spans="1:14" ht="100.5" customHeight="1">
      <c r="A84" s="9"/>
      <c r="B84" s="22" t="s">
        <v>30</v>
      </c>
      <c r="C84" s="23" t="s">
        <v>276</v>
      </c>
      <c r="D84" s="13" t="s">
        <v>290</v>
      </c>
      <c r="E84" s="13" t="s">
        <v>295</v>
      </c>
      <c r="F84" s="12" t="s">
        <v>16</v>
      </c>
      <c r="G84" s="35">
        <v>219</v>
      </c>
      <c r="H84" s="36">
        <f t="shared" si="21"/>
        <v>175.2</v>
      </c>
      <c r="I84" s="34">
        <f t="shared" si="19"/>
        <v>1.5642857142857143</v>
      </c>
      <c r="J84" s="34">
        <f t="shared" si="20"/>
        <v>114.19285714285714</v>
      </c>
      <c r="K84" s="9"/>
      <c r="L84" s="11"/>
      <c r="M84" s="1"/>
      <c r="N84" s="69">
        <f t="shared" si="18"/>
        <v>0</v>
      </c>
    </row>
    <row r="85" spans="1:14" ht="100.5" customHeight="1">
      <c r="A85" s="9"/>
      <c r="B85" s="22" t="s">
        <v>30</v>
      </c>
      <c r="C85" s="23" t="s">
        <v>278</v>
      </c>
      <c r="D85" s="13" t="s">
        <v>253</v>
      </c>
      <c r="E85" s="13" t="s">
        <v>295</v>
      </c>
      <c r="F85" s="12" t="s">
        <v>16</v>
      </c>
      <c r="G85" s="35">
        <v>219</v>
      </c>
      <c r="H85" s="36">
        <f t="shared" si="21"/>
        <v>175.2</v>
      </c>
      <c r="I85" s="34">
        <f t="shared" si="19"/>
        <v>1.5642857142857143</v>
      </c>
      <c r="J85" s="34">
        <f t="shared" si="20"/>
        <v>114.19285714285714</v>
      </c>
      <c r="K85" s="9"/>
      <c r="L85" s="11"/>
      <c r="M85" s="1"/>
      <c r="N85" s="69">
        <f t="shared" si="18"/>
        <v>0</v>
      </c>
    </row>
    <row r="86" spans="1:14" ht="100.5" customHeight="1">
      <c r="A86" s="9"/>
      <c r="B86" s="22" t="s">
        <v>30</v>
      </c>
      <c r="C86" s="23" t="s">
        <v>279</v>
      </c>
      <c r="D86" s="13" t="s">
        <v>260</v>
      </c>
      <c r="E86" s="13" t="s">
        <v>295</v>
      </c>
      <c r="F86" s="12" t="s">
        <v>16</v>
      </c>
      <c r="G86" s="35">
        <v>219</v>
      </c>
      <c r="H86" s="36">
        <f t="shared" si="21"/>
        <v>175.2</v>
      </c>
      <c r="I86" s="34">
        <f t="shared" si="19"/>
        <v>1.5642857142857143</v>
      </c>
      <c r="J86" s="34">
        <f t="shared" si="20"/>
        <v>114.19285714285714</v>
      </c>
      <c r="K86" s="9"/>
      <c r="L86" s="11"/>
      <c r="M86" s="1"/>
      <c r="N86" s="69">
        <f t="shared" si="18"/>
        <v>0</v>
      </c>
    </row>
    <row r="87" spans="1:14" ht="100.5" customHeight="1">
      <c r="A87" s="9"/>
      <c r="B87" s="22" t="s">
        <v>30</v>
      </c>
      <c r="C87" s="23" t="s">
        <v>280</v>
      </c>
      <c r="D87" s="13" t="s">
        <v>291</v>
      </c>
      <c r="E87" s="13" t="s">
        <v>295</v>
      </c>
      <c r="F87" s="12" t="s">
        <v>16</v>
      </c>
      <c r="G87" s="35">
        <v>219</v>
      </c>
      <c r="H87" s="36">
        <f t="shared" si="21"/>
        <v>175.2</v>
      </c>
      <c r="I87" s="34">
        <f t="shared" si="19"/>
        <v>1.5642857142857143</v>
      </c>
      <c r="J87" s="34">
        <f t="shared" si="20"/>
        <v>114.19285714285714</v>
      </c>
      <c r="K87" s="9"/>
      <c r="L87" s="11"/>
      <c r="M87" s="1"/>
      <c r="N87" s="69">
        <f t="shared" si="18"/>
        <v>0</v>
      </c>
    </row>
    <row r="88" spans="1:14" ht="100.5" customHeight="1">
      <c r="A88" s="9"/>
      <c r="B88" s="22" t="s">
        <v>30</v>
      </c>
      <c r="C88" s="23" t="s">
        <v>281</v>
      </c>
      <c r="D88" s="13" t="s">
        <v>248</v>
      </c>
      <c r="E88" s="13" t="s">
        <v>295</v>
      </c>
      <c r="F88" s="12" t="s">
        <v>16</v>
      </c>
      <c r="G88" s="35">
        <v>219</v>
      </c>
      <c r="H88" s="36">
        <f t="shared" si="21"/>
        <v>175.2</v>
      </c>
      <c r="I88" s="34">
        <f t="shared" si="19"/>
        <v>1.5642857142857143</v>
      </c>
      <c r="J88" s="34">
        <f t="shared" si="20"/>
        <v>114.19285714285714</v>
      </c>
      <c r="K88" s="9"/>
      <c r="L88" s="11"/>
      <c r="M88" s="1"/>
      <c r="N88" s="69">
        <f t="shared" si="18"/>
        <v>0</v>
      </c>
    </row>
    <row r="89" spans="1:14" ht="100.5" customHeight="1">
      <c r="A89" s="9"/>
      <c r="B89" s="22" t="s">
        <v>30</v>
      </c>
      <c r="C89" s="23" t="s">
        <v>282</v>
      </c>
      <c r="D89" s="13" t="s">
        <v>245</v>
      </c>
      <c r="E89" s="13" t="s">
        <v>295</v>
      </c>
      <c r="F89" s="12" t="s">
        <v>16</v>
      </c>
      <c r="G89" s="35">
        <v>219</v>
      </c>
      <c r="H89" s="36">
        <f t="shared" si="21"/>
        <v>175.2</v>
      </c>
      <c r="I89" s="34">
        <f t="shared" si="19"/>
        <v>1.5642857142857143</v>
      </c>
      <c r="J89" s="34">
        <f t="shared" si="20"/>
        <v>114.19285714285714</v>
      </c>
      <c r="K89" s="9"/>
      <c r="L89" s="11"/>
      <c r="M89" s="1"/>
      <c r="N89" s="69">
        <f t="shared" si="18"/>
        <v>0</v>
      </c>
    </row>
    <row r="90" spans="1:14" ht="100.5" customHeight="1">
      <c r="A90" s="9"/>
      <c r="B90" s="22" t="s">
        <v>30</v>
      </c>
      <c r="C90" s="23" t="s">
        <v>283</v>
      </c>
      <c r="D90" s="13" t="s">
        <v>243</v>
      </c>
      <c r="E90" s="13" t="s">
        <v>295</v>
      </c>
      <c r="F90" s="12" t="s">
        <v>16</v>
      </c>
      <c r="G90" s="35">
        <v>219</v>
      </c>
      <c r="H90" s="36">
        <f t="shared" si="21"/>
        <v>175.2</v>
      </c>
      <c r="I90" s="34">
        <f t="shared" si="19"/>
        <v>1.5642857142857143</v>
      </c>
      <c r="J90" s="34">
        <f t="shared" si="20"/>
        <v>114.19285714285714</v>
      </c>
      <c r="K90" s="9"/>
      <c r="L90" s="11"/>
      <c r="M90" s="1"/>
      <c r="N90" s="69">
        <f t="shared" si="18"/>
        <v>0</v>
      </c>
    </row>
    <row r="91" spans="1:14" ht="100.5" customHeight="1">
      <c r="A91" s="9"/>
      <c r="B91" s="22" t="s">
        <v>30</v>
      </c>
      <c r="C91" s="23" t="s">
        <v>284</v>
      </c>
      <c r="D91" s="13" t="s">
        <v>240</v>
      </c>
      <c r="E91" s="13" t="s">
        <v>295</v>
      </c>
      <c r="F91" s="12" t="s">
        <v>16</v>
      </c>
      <c r="G91" s="35">
        <v>219</v>
      </c>
      <c r="H91" s="36">
        <f t="shared" si="21"/>
        <v>175.2</v>
      </c>
      <c r="I91" s="34">
        <f t="shared" si="19"/>
        <v>1.5642857142857143</v>
      </c>
      <c r="J91" s="34">
        <f t="shared" si="20"/>
        <v>114.19285714285714</v>
      </c>
      <c r="K91" s="9"/>
      <c r="L91" s="11"/>
      <c r="M91" s="1"/>
      <c r="N91" s="69">
        <f t="shared" si="18"/>
        <v>0</v>
      </c>
    </row>
    <row r="92" spans="1:14" ht="100.5" customHeight="1">
      <c r="A92" s="9"/>
      <c r="B92" s="22" t="s">
        <v>30</v>
      </c>
      <c r="C92" s="23" t="s">
        <v>285</v>
      </c>
      <c r="D92" s="13" t="s">
        <v>257</v>
      </c>
      <c r="E92" s="13" t="s">
        <v>295</v>
      </c>
      <c r="F92" s="12" t="s">
        <v>16</v>
      </c>
      <c r="G92" s="35">
        <v>219</v>
      </c>
      <c r="H92" s="36">
        <f t="shared" si="21"/>
        <v>175.2</v>
      </c>
      <c r="I92" s="34">
        <f t="shared" si="19"/>
        <v>1.5642857142857143</v>
      </c>
      <c r="J92" s="34">
        <f t="shared" si="20"/>
        <v>114.19285714285714</v>
      </c>
      <c r="K92" s="9"/>
      <c r="L92" s="11"/>
      <c r="M92" s="1"/>
      <c r="N92" s="69">
        <f t="shared" si="18"/>
        <v>0</v>
      </c>
    </row>
    <row r="93" spans="1:14" ht="100.5" customHeight="1">
      <c r="A93" s="9"/>
      <c r="B93" s="22" t="s">
        <v>30</v>
      </c>
      <c r="C93" s="23" t="s">
        <v>286</v>
      </c>
      <c r="D93" s="13" t="s">
        <v>292</v>
      </c>
      <c r="E93" s="13" t="s">
        <v>295</v>
      </c>
      <c r="F93" s="12" t="s">
        <v>16</v>
      </c>
      <c r="G93" s="35">
        <v>219</v>
      </c>
      <c r="H93" s="36">
        <f t="shared" si="21"/>
        <v>175.2</v>
      </c>
      <c r="I93" s="34">
        <f t="shared" si="19"/>
        <v>1.5642857142857143</v>
      </c>
      <c r="J93" s="34">
        <f t="shared" si="20"/>
        <v>114.19285714285714</v>
      </c>
      <c r="K93" s="9"/>
      <c r="L93" s="11"/>
      <c r="M93" s="1"/>
      <c r="N93" s="69">
        <f t="shared" si="18"/>
        <v>0</v>
      </c>
    </row>
    <row r="94" spans="1:14" ht="100.5" customHeight="1">
      <c r="A94" s="9"/>
      <c r="B94" s="22" t="s">
        <v>30</v>
      </c>
      <c r="C94" s="23" t="s">
        <v>287</v>
      </c>
      <c r="D94" s="13" t="s">
        <v>293</v>
      </c>
      <c r="E94" s="13" t="s">
        <v>295</v>
      </c>
      <c r="F94" s="12" t="s">
        <v>16</v>
      </c>
      <c r="G94" s="35">
        <v>219</v>
      </c>
      <c r="H94" s="36">
        <f t="shared" si="21"/>
        <v>175.2</v>
      </c>
      <c r="I94" s="34">
        <f t="shared" si="19"/>
        <v>1.5642857142857143</v>
      </c>
      <c r="J94" s="34">
        <f t="shared" si="20"/>
        <v>114.19285714285714</v>
      </c>
      <c r="K94" s="9"/>
      <c r="L94" s="11"/>
      <c r="M94" s="1"/>
      <c r="N94" s="69">
        <f t="shared" si="18"/>
        <v>0</v>
      </c>
    </row>
    <row r="95" spans="1:14" ht="25.5" customHeight="1">
      <c r="A95" s="54" t="s">
        <v>275</v>
      </c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1"/>
      <c r="N95" s="69">
        <f t="shared" si="18"/>
        <v>0</v>
      </c>
    </row>
    <row r="96" spans="1:14" ht="100.5" customHeight="1">
      <c r="A96" s="9"/>
      <c r="B96" s="22" t="s">
        <v>30</v>
      </c>
      <c r="C96" s="12" t="s">
        <v>211</v>
      </c>
      <c r="D96" s="13" t="s">
        <v>266</v>
      </c>
      <c r="E96" s="13" t="s">
        <v>294</v>
      </c>
      <c r="F96" s="12" t="s">
        <v>16</v>
      </c>
      <c r="G96" s="35">
        <v>219</v>
      </c>
      <c r="H96" s="36">
        <f>G96/100*80</f>
        <v>175.2</v>
      </c>
      <c r="I96" s="34">
        <f t="shared" ref="I96:I133" si="22">G96/$M$4</f>
        <v>1.5642857142857143</v>
      </c>
      <c r="J96" s="34">
        <f t="shared" ref="J96:J133" si="23">I96*$M$5</f>
        <v>114.19285714285714</v>
      </c>
      <c r="K96" s="9"/>
      <c r="L96" s="11"/>
      <c r="M96" s="1"/>
      <c r="N96" s="69">
        <f t="shared" si="18"/>
        <v>0</v>
      </c>
    </row>
    <row r="97" spans="1:14" ht="100.5" customHeight="1">
      <c r="A97" s="9"/>
      <c r="B97" s="22" t="s">
        <v>30</v>
      </c>
      <c r="C97" s="12" t="s">
        <v>20</v>
      </c>
      <c r="D97" s="13" t="s">
        <v>261</v>
      </c>
      <c r="E97" s="13" t="s">
        <v>294</v>
      </c>
      <c r="F97" s="12" t="s">
        <v>16</v>
      </c>
      <c r="G97" s="35">
        <v>219</v>
      </c>
      <c r="H97" s="36">
        <f t="shared" ref="H97:H133" si="24">G97/100*80</f>
        <v>175.2</v>
      </c>
      <c r="I97" s="34">
        <f t="shared" si="22"/>
        <v>1.5642857142857143</v>
      </c>
      <c r="J97" s="34">
        <f t="shared" si="23"/>
        <v>114.19285714285714</v>
      </c>
      <c r="K97" s="9"/>
      <c r="L97" s="11"/>
      <c r="M97" s="1"/>
      <c r="N97" s="69">
        <f t="shared" si="18"/>
        <v>0</v>
      </c>
    </row>
    <row r="98" spans="1:14" ht="100.5" customHeight="1">
      <c r="A98" s="9"/>
      <c r="B98" s="22" t="s">
        <v>30</v>
      </c>
      <c r="C98" s="12" t="s">
        <v>22</v>
      </c>
      <c r="D98" s="13" t="s">
        <v>265</v>
      </c>
      <c r="E98" s="13" t="s">
        <v>294</v>
      </c>
      <c r="F98" s="12" t="s">
        <v>16</v>
      </c>
      <c r="G98" s="35">
        <v>219</v>
      </c>
      <c r="H98" s="36">
        <f t="shared" si="24"/>
        <v>175.2</v>
      </c>
      <c r="I98" s="34">
        <f t="shared" si="22"/>
        <v>1.5642857142857143</v>
      </c>
      <c r="J98" s="34">
        <f t="shared" si="23"/>
        <v>114.19285714285714</v>
      </c>
      <c r="K98" s="9"/>
      <c r="L98" s="11"/>
      <c r="M98" s="1"/>
      <c r="N98" s="69">
        <f t="shared" si="18"/>
        <v>0</v>
      </c>
    </row>
    <row r="99" spans="1:14" ht="100.5" customHeight="1">
      <c r="A99" s="9"/>
      <c r="B99" s="22" t="s">
        <v>30</v>
      </c>
      <c r="C99" s="12" t="s">
        <v>212</v>
      </c>
      <c r="D99" s="13" t="s">
        <v>264</v>
      </c>
      <c r="E99" s="13" t="s">
        <v>294</v>
      </c>
      <c r="F99" s="12" t="s">
        <v>16</v>
      </c>
      <c r="G99" s="35">
        <v>219</v>
      </c>
      <c r="H99" s="36">
        <f t="shared" si="24"/>
        <v>175.2</v>
      </c>
      <c r="I99" s="34">
        <f t="shared" si="22"/>
        <v>1.5642857142857143</v>
      </c>
      <c r="J99" s="34">
        <f t="shared" si="23"/>
        <v>114.19285714285714</v>
      </c>
      <c r="K99" s="9"/>
      <c r="L99" s="11"/>
      <c r="M99" s="1"/>
      <c r="N99" s="69">
        <f t="shared" si="18"/>
        <v>0</v>
      </c>
    </row>
    <row r="100" spans="1:14" ht="100.5" customHeight="1">
      <c r="A100" s="9"/>
      <c r="B100" s="22" t="s">
        <v>30</v>
      </c>
      <c r="C100" s="12" t="s">
        <v>213</v>
      </c>
      <c r="D100" s="13" t="s">
        <v>264</v>
      </c>
      <c r="E100" s="13" t="s">
        <v>294</v>
      </c>
      <c r="F100" s="12" t="s">
        <v>16</v>
      </c>
      <c r="G100" s="35">
        <v>219</v>
      </c>
      <c r="H100" s="36">
        <f t="shared" si="24"/>
        <v>175.2</v>
      </c>
      <c r="I100" s="34">
        <f t="shared" si="22"/>
        <v>1.5642857142857143</v>
      </c>
      <c r="J100" s="34">
        <f t="shared" si="23"/>
        <v>114.19285714285714</v>
      </c>
      <c r="K100" s="9" t="s">
        <v>176</v>
      </c>
      <c r="L100" s="11"/>
      <c r="M100" s="1"/>
      <c r="N100" s="69">
        <f t="shared" si="18"/>
        <v>0</v>
      </c>
    </row>
    <row r="101" spans="1:14" ht="100.5" customHeight="1">
      <c r="A101" s="9"/>
      <c r="B101" s="22" t="s">
        <v>30</v>
      </c>
      <c r="C101" s="12" t="s">
        <v>214</v>
      </c>
      <c r="D101" s="13" t="s">
        <v>259</v>
      </c>
      <c r="E101" s="13" t="s">
        <v>294</v>
      </c>
      <c r="F101" s="12" t="s">
        <v>16</v>
      </c>
      <c r="G101" s="35">
        <v>219</v>
      </c>
      <c r="H101" s="36">
        <f t="shared" si="24"/>
        <v>175.2</v>
      </c>
      <c r="I101" s="34">
        <f t="shared" si="22"/>
        <v>1.5642857142857143</v>
      </c>
      <c r="J101" s="34">
        <f t="shared" si="23"/>
        <v>114.19285714285714</v>
      </c>
      <c r="K101" s="9" t="s">
        <v>176</v>
      </c>
      <c r="L101" s="11"/>
      <c r="M101" s="1"/>
      <c r="N101" s="69">
        <f t="shared" si="18"/>
        <v>0</v>
      </c>
    </row>
    <row r="102" spans="1:14" ht="100.5" customHeight="1">
      <c r="A102" s="9"/>
      <c r="B102" s="22" t="s">
        <v>30</v>
      </c>
      <c r="C102" s="12" t="s">
        <v>215</v>
      </c>
      <c r="D102" s="13" t="s">
        <v>262</v>
      </c>
      <c r="E102" s="13" t="s">
        <v>294</v>
      </c>
      <c r="F102" s="12" t="s">
        <v>16</v>
      </c>
      <c r="G102" s="35">
        <v>219</v>
      </c>
      <c r="H102" s="36">
        <f t="shared" si="24"/>
        <v>175.2</v>
      </c>
      <c r="I102" s="34">
        <f t="shared" si="22"/>
        <v>1.5642857142857143</v>
      </c>
      <c r="J102" s="34">
        <f t="shared" si="23"/>
        <v>114.19285714285714</v>
      </c>
      <c r="K102" s="9"/>
      <c r="L102" s="11"/>
      <c r="M102" s="1"/>
      <c r="N102" s="69">
        <f t="shared" si="18"/>
        <v>0</v>
      </c>
    </row>
    <row r="103" spans="1:14" ht="100.5" customHeight="1">
      <c r="A103" s="9"/>
      <c r="B103" s="22" t="s">
        <v>30</v>
      </c>
      <c r="C103" s="12" t="s">
        <v>216</v>
      </c>
      <c r="D103" s="13" t="s">
        <v>255</v>
      </c>
      <c r="E103" s="13" t="s">
        <v>294</v>
      </c>
      <c r="F103" s="12" t="s">
        <v>16</v>
      </c>
      <c r="G103" s="35">
        <v>219</v>
      </c>
      <c r="H103" s="36">
        <f t="shared" si="24"/>
        <v>175.2</v>
      </c>
      <c r="I103" s="34">
        <f t="shared" si="22"/>
        <v>1.5642857142857143</v>
      </c>
      <c r="J103" s="34">
        <f t="shared" si="23"/>
        <v>114.19285714285714</v>
      </c>
      <c r="K103" s="9"/>
      <c r="L103" s="11"/>
      <c r="M103" s="1"/>
      <c r="N103" s="69">
        <f t="shared" si="18"/>
        <v>0</v>
      </c>
    </row>
    <row r="104" spans="1:14" ht="100.5" customHeight="1">
      <c r="A104" s="9"/>
      <c r="B104" s="22" t="s">
        <v>30</v>
      </c>
      <c r="C104" s="12" t="s">
        <v>217</v>
      </c>
      <c r="D104" s="13" t="s">
        <v>254</v>
      </c>
      <c r="E104" s="13" t="s">
        <v>294</v>
      </c>
      <c r="F104" s="12" t="s">
        <v>16</v>
      </c>
      <c r="G104" s="35">
        <v>219</v>
      </c>
      <c r="H104" s="36">
        <f t="shared" si="24"/>
        <v>175.2</v>
      </c>
      <c r="I104" s="34">
        <f t="shared" si="22"/>
        <v>1.5642857142857143</v>
      </c>
      <c r="J104" s="34">
        <f t="shared" si="23"/>
        <v>114.19285714285714</v>
      </c>
      <c r="K104" s="9"/>
      <c r="L104" s="11"/>
      <c r="M104" s="1"/>
      <c r="N104" s="69">
        <f t="shared" si="18"/>
        <v>0</v>
      </c>
    </row>
    <row r="105" spans="1:14" ht="100.5" customHeight="1">
      <c r="A105" s="9"/>
      <c r="B105" s="22" t="s">
        <v>30</v>
      </c>
      <c r="C105" s="12" t="s">
        <v>21</v>
      </c>
      <c r="D105" s="13" t="s">
        <v>253</v>
      </c>
      <c r="E105" s="13" t="s">
        <v>294</v>
      </c>
      <c r="F105" s="12" t="s">
        <v>16</v>
      </c>
      <c r="G105" s="35">
        <v>219</v>
      </c>
      <c r="H105" s="36">
        <f t="shared" si="24"/>
        <v>175.2</v>
      </c>
      <c r="I105" s="34">
        <f t="shared" si="22"/>
        <v>1.5642857142857143</v>
      </c>
      <c r="J105" s="34">
        <f t="shared" si="23"/>
        <v>114.19285714285714</v>
      </c>
      <c r="K105" s="9"/>
      <c r="L105" s="11"/>
      <c r="M105" s="1"/>
      <c r="N105" s="69">
        <f t="shared" si="18"/>
        <v>0</v>
      </c>
    </row>
    <row r="106" spans="1:14" ht="100.5" customHeight="1">
      <c r="A106" s="9"/>
      <c r="B106" s="22" t="s">
        <v>30</v>
      </c>
      <c r="C106" s="12" t="s">
        <v>208</v>
      </c>
      <c r="D106" s="13" t="s">
        <v>260</v>
      </c>
      <c r="E106" s="13" t="s">
        <v>294</v>
      </c>
      <c r="F106" s="12" t="s">
        <v>16</v>
      </c>
      <c r="G106" s="35">
        <v>219</v>
      </c>
      <c r="H106" s="36">
        <f t="shared" si="24"/>
        <v>175.2</v>
      </c>
      <c r="I106" s="34">
        <f t="shared" si="22"/>
        <v>1.5642857142857143</v>
      </c>
      <c r="J106" s="34">
        <f t="shared" si="23"/>
        <v>114.19285714285714</v>
      </c>
      <c r="K106" s="9"/>
      <c r="L106" s="11"/>
      <c r="M106" s="1"/>
      <c r="N106" s="69">
        <f t="shared" si="18"/>
        <v>0</v>
      </c>
    </row>
    <row r="107" spans="1:14" ht="100.5" customHeight="1">
      <c r="A107" s="9"/>
      <c r="B107" s="22" t="s">
        <v>30</v>
      </c>
      <c r="C107" s="12" t="s">
        <v>23</v>
      </c>
      <c r="D107" s="13" t="s">
        <v>252</v>
      </c>
      <c r="E107" s="13" t="s">
        <v>294</v>
      </c>
      <c r="F107" s="12" t="s">
        <v>16</v>
      </c>
      <c r="G107" s="35">
        <v>219</v>
      </c>
      <c r="H107" s="36">
        <f t="shared" si="24"/>
        <v>175.2</v>
      </c>
      <c r="I107" s="34">
        <f t="shared" si="22"/>
        <v>1.5642857142857143</v>
      </c>
      <c r="J107" s="34">
        <f t="shared" si="23"/>
        <v>114.19285714285714</v>
      </c>
      <c r="K107" s="9"/>
      <c r="L107" s="11"/>
      <c r="M107" s="1"/>
      <c r="N107" s="69">
        <f t="shared" si="18"/>
        <v>0</v>
      </c>
    </row>
    <row r="108" spans="1:14" ht="100.5" customHeight="1">
      <c r="A108" s="9"/>
      <c r="B108" s="22" t="s">
        <v>30</v>
      </c>
      <c r="C108" s="12" t="s">
        <v>209</v>
      </c>
      <c r="D108" s="13" t="s">
        <v>251</v>
      </c>
      <c r="E108" s="13" t="s">
        <v>294</v>
      </c>
      <c r="F108" s="12" t="s">
        <v>16</v>
      </c>
      <c r="G108" s="35">
        <v>219</v>
      </c>
      <c r="H108" s="36">
        <f t="shared" si="24"/>
        <v>175.2</v>
      </c>
      <c r="I108" s="34">
        <f t="shared" si="22"/>
        <v>1.5642857142857143</v>
      </c>
      <c r="J108" s="34">
        <f t="shared" si="23"/>
        <v>114.19285714285714</v>
      </c>
      <c r="K108" s="9"/>
      <c r="L108" s="11"/>
      <c r="M108" s="1"/>
      <c r="N108" s="69">
        <f t="shared" si="18"/>
        <v>0</v>
      </c>
    </row>
    <row r="109" spans="1:14" ht="100.5" customHeight="1">
      <c r="A109" s="9"/>
      <c r="B109" s="22" t="s">
        <v>30</v>
      </c>
      <c r="C109" s="12" t="s">
        <v>25</v>
      </c>
      <c r="D109" s="13" t="s">
        <v>250</v>
      </c>
      <c r="E109" s="13" t="s">
        <v>294</v>
      </c>
      <c r="F109" s="12" t="s">
        <v>16</v>
      </c>
      <c r="G109" s="35">
        <v>219</v>
      </c>
      <c r="H109" s="36">
        <f t="shared" si="24"/>
        <v>175.2</v>
      </c>
      <c r="I109" s="34">
        <f t="shared" si="22"/>
        <v>1.5642857142857143</v>
      </c>
      <c r="J109" s="34">
        <f t="shared" si="23"/>
        <v>114.19285714285714</v>
      </c>
      <c r="K109" s="9"/>
      <c r="L109" s="11"/>
      <c r="M109" s="1"/>
      <c r="N109" s="69">
        <f t="shared" si="18"/>
        <v>0</v>
      </c>
    </row>
    <row r="110" spans="1:14" ht="100.5" customHeight="1">
      <c r="A110" s="9"/>
      <c r="B110" s="22" t="s">
        <v>30</v>
      </c>
      <c r="C110" s="12" t="s">
        <v>210</v>
      </c>
      <c r="D110" s="13" t="s">
        <v>258</v>
      </c>
      <c r="E110" s="13" t="s">
        <v>294</v>
      </c>
      <c r="F110" s="12" t="s">
        <v>16</v>
      </c>
      <c r="G110" s="35">
        <v>219</v>
      </c>
      <c r="H110" s="36">
        <f t="shared" si="24"/>
        <v>175.2</v>
      </c>
      <c r="I110" s="34">
        <f t="shared" si="22"/>
        <v>1.5642857142857143</v>
      </c>
      <c r="J110" s="34">
        <f t="shared" si="23"/>
        <v>114.19285714285714</v>
      </c>
      <c r="K110" s="9"/>
      <c r="L110" s="11"/>
      <c r="M110" s="1"/>
      <c r="N110" s="69">
        <f t="shared" si="18"/>
        <v>0</v>
      </c>
    </row>
    <row r="111" spans="1:14" ht="100.5" customHeight="1">
      <c r="A111" s="9"/>
      <c r="B111" s="22" t="s">
        <v>30</v>
      </c>
      <c r="C111" s="12" t="s">
        <v>218</v>
      </c>
      <c r="D111" s="13" t="s">
        <v>248</v>
      </c>
      <c r="E111" s="13" t="s">
        <v>294</v>
      </c>
      <c r="F111" s="12" t="s">
        <v>16</v>
      </c>
      <c r="G111" s="35">
        <v>219</v>
      </c>
      <c r="H111" s="36">
        <f t="shared" si="24"/>
        <v>175.2</v>
      </c>
      <c r="I111" s="34">
        <f t="shared" si="22"/>
        <v>1.5642857142857143</v>
      </c>
      <c r="J111" s="34">
        <f t="shared" si="23"/>
        <v>114.19285714285714</v>
      </c>
      <c r="K111" s="9"/>
      <c r="L111" s="11"/>
      <c r="M111" s="1"/>
      <c r="N111" s="69">
        <f t="shared" si="18"/>
        <v>0</v>
      </c>
    </row>
    <row r="112" spans="1:14" ht="100.5" customHeight="1">
      <c r="A112" s="9"/>
      <c r="B112" s="22" t="s">
        <v>30</v>
      </c>
      <c r="C112" s="12" t="s">
        <v>219</v>
      </c>
      <c r="D112" s="13" t="s">
        <v>249</v>
      </c>
      <c r="E112" s="13" t="s">
        <v>294</v>
      </c>
      <c r="F112" s="12" t="s">
        <v>16</v>
      </c>
      <c r="G112" s="35">
        <v>219</v>
      </c>
      <c r="H112" s="36">
        <f t="shared" si="24"/>
        <v>175.2</v>
      </c>
      <c r="I112" s="34">
        <f t="shared" si="22"/>
        <v>1.5642857142857143</v>
      </c>
      <c r="J112" s="34">
        <f t="shared" si="23"/>
        <v>114.19285714285714</v>
      </c>
      <c r="K112" s="9"/>
      <c r="L112" s="11"/>
      <c r="M112" s="1"/>
      <c r="N112" s="69">
        <f t="shared" si="18"/>
        <v>0</v>
      </c>
    </row>
    <row r="113" spans="1:14" ht="100.5" customHeight="1">
      <c r="A113" s="9"/>
      <c r="B113" s="22" t="s">
        <v>30</v>
      </c>
      <c r="C113" s="12" t="s">
        <v>220</v>
      </c>
      <c r="D113" s="13" t="s">
        <v>247</v>
      </c>
      <c r="E113" s="13" t="s">
        <v>294</v>
      </c>
      <c r="F113" s="12" t="s">
        <v>16</v>
      </c>
      <c r="G113" s="35">
        <v>219</v>
      </c>
      <c r="H113" s="36">
        <f t="shared" si="24"/>
        <v>175.2</v>
      </c>
      <c r="I113" s="34">
        <f t="shared" si="22"/>
        <v>1.5642857142857143</v>
      </c>
      <c r="J113" s="34">
        <f t="shared" si="23"/>
        <v>114.19285714285714</v>
      </c>
      <c r="K113" s="9"/>
      <c r="L113" s="11"/>
      <c r="M113" s="1"/>
      <c r="N113" s="69">
        <f t="shared" si="18"/>
        <v>0</v>
      </c>
    </row>
    <row r="114" spans="1:14" ht="100.5" customHeight="1">
      <c r="A114" s="9"/>
      <c r="B114" s="22" t="s">
        <v>30</v>
      </c>
      <c r="C114" s="12" t="s">
        <v>221</v>
      </c>
      <c r="D114" s="13" t="s">
        <v>246</v>
      </c>
      <c r="E114" s="13" t="s">
        <v>294</v>
      </c>
      <c r="F114" s="12" t="s">
        <v>16</v>
      </c>
      <c r="G114" s="35">
        <v>219</v>
      </c>
      <c r="H114" s="36">
        <f t="shared" si="24"/>
        <v>175.2</v>
      </c>
      <c r="I114" s="34">
        <f t="shared" si="22"/>
        <v>1.5642857142857143</v>
      </c>
      <c r="J114" s="34">
        <f t="shared" si="23"/>
        <v>114.19285714285714</v>
      </c>
      <c r="K114" s="9"/>
      <c r="L114" s="11"/>
      <c r="M114" s="1"/>
      <c r="N114" s="69">
        <f t="shared" si="18"/>
        <v>0</v>
      </c>
    </row>
    <row r="115" spans="1:14" ht="100.5" customHeight="1">
      <c r="A115" s="9"/>
      <c r="B115" s="22" t="s">
        <v>30</v>
      </c>
      <c r="C115" s="12" t="s">
        <v>222</v>
      </c>
      <c r="D115" s="13" t="s">
        <v>263</v>
      </c>
      <c r="E115" s="13" t="s">
        <v>294</v>
      </c>
      <c r="F115" s="12" t="s">
        <v>16</v>
      </c>
      <c r="G115" s="35">
        <v>219</v>
      </c>
      <c r="H115" s="36">
        <f t="shared" si="24"/>
        <v>175.2</v>
      </c>
      <c r="I115" s="34">
        <f t="shared" si="22"/>
        <v>1.5642857142857143</v>
      </c>
      <c r="J115" s="34">
        <f t="shared" si="23"/>
        <v>114.19285714285714</v>
      </c>
      <c r="K115" s="9"/>
      <c r="L115" s="11"/>
      <c r="M115" s="1"/>
      <c r="N115" s="69">
        <f t="shared" si="18"/>
        <v>0</v>
      </c>
    </row>
    <row r="116" spans="1:14" ht="100.5" customHeight="1">
      <c r="A116" s="9"/>
      <c r="B116" s="22" t="s">
        <v>30</v>
      </c>
      <c r="C116" s="12" t="s">
        <v>223</v>
      </c>
      <c r="D116" s="13" t="s">
        <v>245</v>
      </c>
      <c r="E116" s="13" t="s">
        <v>294</v>
      </c>
      <c r="F116" s="12" t="s">
        <v>16</v>
      </c>
      <c r="G116" s="35">
        <v>219</v>
      </c>
      <c r="H116" s="36">
        <f t="shared" si="24"/>
        <v>175.2</v>
      </c>
      <c r="I116" s="34">
        <f t="shared" si="22"/>
        <v>1.5642857142857143</v>
      </c>
      <c r="J116" s="34">
        <f t="shared" si="23"/>
        <v>114.19285714285714</v>
      </c>
      <c r="K116" s="9"/>
      <c r="L116" s="11"/>
      <c r="M116" s="1"/>
      <c r="N116" s="69">
        <f t="shared" si="18"/>
        <v>0</v>
      </c>
    </row>
    <row r="117" spans="1:14" ht="100.5" customHeight="1">
      <c r="A117" s="9"/>
      <c r="B117" s="22" t="s">
        <v>30</v>
      </c>
      <c r="C117" s="12" t="s">
        <v>224</v>
      </c>
      <c r="D117" s="13" t="s">
        <v>244</v>
      </c>
      <c r="E117" s="13" t="s">
        <v>294</v>
      </c>
      <c r="F117" s="12" t="s">
        <v>16</v>
      </c>
      <c r="G117" s="35">
        <v>219</v>
      </c>
      <c r="H117" s="36">
        <f t="shared" si="24"/>
        <v>175.2</v>
      </c>
      <c r="I117" s="34">
        <f t="shared" si="22"/>
        <v>1.5642857142857143</v>
      </c>
      <c r="J117" s="34">
        <f t="shared" si="23"/>
        <v>114.19285714285714</v>
      </c>
      <c r="K117" s="9"/>
      <c r="L117" s="11"/>
      <c r="M117" s="1"/>
      <c r="N117" s="69">
        <f t="shared" si="18"/>
        <v>0</v>
      </c>
    </row>
    <row r="118" spans="1:14" ht="100.5" customHeight="1">
      <c r="A118" s="9"/>
      <c r="B118" s="22" t="s">
        <v>30</v>
      </c>
      <c r="C118" s="12" t="s">
        <v>225</v>
      </c>
      <c r="D118" s="13" t="s">
        <v>243</v>
      </c>
      <c r="E118" s="13" t="s">
        <v>294</v>
      </c>
      <c r="F118" s="12" t="s">
        <v>16</v>
      </c>
      <c r="G118" s="35">
        <v>219</v>
      </c>
      <c r="H118" s="36">
        <f t="shared" si="24"/>
        <v>175.2</v>
      </c>
      <c r="I118" s="34">
        <f t="shared" si="22"/>
        <v>1.5642857142857143</v>
      </c>
      <c r="J118" s="34">
        <f t="shared" si="23"/>
        <v>114.19285714285714</v>
      </c>
      <c r="K118" s="9"/>
      <c r="L118" s="11"/>
      <c r="M118" s="1"/>
      <c r="N118" s="69">
        <f t="shared" si="18"/>
        <v>0</v>
      </c>
    </row>
    <row r="119" spans="1:14" ht="100.5" customHeight="1">
      <c r="A119" s="9"/>
      <c r="B119" s="22" t="s">
        <v>30</v>
      </c>
      <c r="C119" s="12" t="s">
        <v>226</v>
      </c>
      <c r="D119" s="13" t="s">
        <v>242</v>
      </c>
      <c r="E119" s="13" t="s">
        <v>294</v>
      </c>
      <c r="F119" s="12" t="s">
        <v>16</v>
      </c>
      <c r="G119" s="35">
        <v>219</v>
      </c>
      <c r="H119" s="36">
        <f t="shared" si="24"/>
        <v>175.2</v>
      </c>
      <c r="I119" s="34">
        <f t="shared" si="22"/>
        <v>1.5642857142857143</v>
      </c>
      <c r="J119" s="34">
        <f t="shared" si="23"/>
        <v>114.19285714285714</v>
      </c>
      <c r="K119" s="9"/>
      <c r="L119" s="11"/>
      <c r="M119" s="1"/>
      <c r="N119" s="69">
        <f t="shared" si="18"/>
        <v>0</v>
      </c>
    </row>
    <row r="120" spans="1:14" ht="100.5" customHeight="1">
      <c r="A120" s="9"/>
      <c r="B120" s="22" t="s">
        <v>30</v>
      </c>
      <c r="C120" s="12" t="s">
        <v>227</v>
      </c>
      <c r="D120" s="13" t="s">
        <v>256</v>
      </c>
      <c r="E120" s="13" t="s">
        <v>294</v>
      </c>
      <c r="F120" s="12" t="s">
        <v>16</v>
      </c>
      <c r="G120" s="35">
        <v>219</v>
      </c>
      <c r="H120" s="36">
        <f t="shared" si="24"/>
        <v>175.2</v>
      </c>
      <c r="I120" s="34">
        <f t="shared" si="22"/>
        <v>1.5642857142857143</v>
      </c>
      <c r="J120" s="34">
        <f t="shared" si="23"/>
        <v>114.19285714285714</v>
      </c>
      <c r="K120" s="9"/>
      <c r="L120" s="11"/>
      <c r="M120" s="1"/>
      <c r="N120" s="69">
        <f t="shared" si="18"/>
        <v>0</v>
      </c>
    </row>
    <row r="121" spans="1:14" ht="100.5" customHeight="1">
      <c r="A121" s="9"/>
      <c r="B121" s="22" t="s">
        <v>30</v>
      </c>
      <c r="C121" s="12" t="s">
        <v>228</v>
      </c>
      <c r="D121" s="13" t="s">
        <v>241</v>
      </c>
      <c r="E121" s="13" t="s">
        <v>294</v>
      </c>
      <c r="F121" s="12" t="s">
        <v>16</v>
      </c>
      <c r="G121" s="35">
        <v>219</v>
      </c>
      <c r="H121" s="36">
        <f t="shared" si="24"/>
        <v>175.2</v>
      </c>
      <c r="I121" s="34">
        <f t="shared" si="22"/>
        <v>1.5642857142857143</v>
      </c>
      <c r="J121" s="34">
        <f t="shared" si="23"/>
        <v>114.19285714285714</v>
      </c>
      <c r="K121" s="9"/>
      <c r="L121" s="11"/>
      <c r="M121" s="1"/>
      <c r="N121" s="69">
        <f t="shared" si="18"/>
        <v>0</v>
      </c>
    </row>
    <row r="122" spans="1:14" ht="100.5" customHeight="1">
      <c r="A122" s="9"/>
      <c r="B122" s="22" t="s">
        <v>30</v>
      </c>
      <c r="C122" s="12" t="s">
        <v>229</v>
      </c>
      <c r="D122" s="13" t="s">
        <v>240</v>
      </c>
      <c r="E122" s="13" t="s">
        <v>294</v>
      </c>
      <c r="F122" s="12" t="s">
        <v>16</v>
      </c>
      <c r="G122" s="35">
        <v>219</v>
      </c>
      <c r="H122" s="36">
        <f t="shared" si="24"/>
        <v>175.2</v>
      </c>
      <c r="I122" s="34">
        <f t="shared" si="22"/>
        <v>1.5642857142857143</v>
      </c>
      <c r="J122" s="34">
        <f t="shared" si="23"/>
        <v>114.19285714285714</v>
      </c>
      <c r="K122" s="9"/>
      <c r="L122" s="11"/>
      <c r="M122" s="1"/>
      <c r="N122" s="69">
        <f t="shared" si="18"/>
        <v>0</v>
      </c>
    </row>
    <row r="123" spans="1:14" ht="100.5" customHeight="1">
      <c r="A123" s="9"/>
      <c r="B123" s="22" t="s">
        <v>30</v>
      </c>
      <c r="C123" s="12" t="s">
        <v>230</v>
      </c>
      <c r="D123" s="13" t="s">
        <v>238</v>
      </c>
      <c r="E123" s="13" t="s">
        <v>294</v>
      </c>
      <c r="F123" s="12" t="s">
        <v>16</v>
      </c>
      <c r="G123" s="35">
        <v>219</v>
      </c>
      <c r="H123" s="36">
        <f t="shared" si="24"/>
        <v>175.2</v>
      </c>
      <c r="I123" s="34">
        <f t="shared" si="22"/>
        <v>1.5642857142857143</v>
      </c>
      <c r="J123" s="34">
        <f t="shared" si="23"/>
        <v>114.19285714285714</v>
      </c>
      <c r="K123" s="9"/>
      <c r="L123" s="11"/>
      <c r="M123" s="1"/>
      <c r="N123" s="69">
        <f t="shared" si="18"/>
        <v>0</v>
      </c>
    </row>
    <row r="124" spans="1:14" ht="100.5" customHeight="1">
      <c r="A124" s="9"/>
      <c r="B124" s="22" t="s">
        <v>30</v>
      </c>
      <c r="C124" s="12" t="s">
        <v>24</v>
      </c>
      <c r="D124" s="13" t="s">
        <v>257</v>
      </c>
      <c r="E124" s="13" t="s">
        <v>294</v>
      </c>
      <c r="F124" s="12" t="s">
        <v>16</v>
      </c>
      <c r="G124" s="35">
        <v>219</v>
      </c>
      <c r="H124" s="36">
        <f t="shared" si="24"/>
        <v>175.2</v>
      </c>
      <c r="I124" s="34">
        <f t="shared" si="22"/>
        <v>1.5642857142857143</v>
      </c>
      <c r="J124" s="34">
        <f t="shared" si="23"/>
        <v>114.19285714285714</v>
      </c>
      <c r="K124" s="9"/>
      <c r="L124" s="11"/>
      <c r="M124" s="1"/>
      <c r="N124" s="69">
        <f t="shared" si="18"/>
        <v>0</v>
      </c>
    </row>
    <row r="125" spans="1:14" ht="100.5" customHeight="1">
      <c r="A125" s="9"/>
      <c r="B125" s="22" t="s">
        <v>30</v>
      </c>
      <c r="C125" s="12" t="s">
        <v>231</v>
      </c>
      <c r="D125" s="13" t="s">
        <v>239</v>
      </c>
      <c r="E125" s="13" t="s">
        <v>294</v>
      </c>
      <c r="F125" s="12" t="s">
        <v>16</v>
      </c>
      <c r="G125" s="35">
        <v>219</v>
      </c>
      <c r="H125" s="36">
        <f t="shared" si="24"/>
        <v>175.2</v>
      </c>
      <c r="I125" s="34">
        <f t="shared" si="22"/>
        <v>1.5642857142857143</v>
      </c>
      <c r="J125" s="34">
        <f t="shared" si="23"/>
        <v>114.19285714285714</v>
      </c>
      <c r="K125" s="9"/>
      <c r="L125" s="11"/>
      <c r="M125" s="1"/>
      <c r="N125" s="69">
        <f t="shared" si="18"/>
        <v>0</v>
      </c>
    </row>
    <row r="126" spans="1:14" ht="100.5" customHeight="1">
      <c r="A126" s="9"/>
      <c r="B126" s="22" t="s">
        <v>30</v>
      </c>
      <c r="C126" s="12" t="s">
        <v>232</v>
      </c>
      <c r="D126" s="13" t="s">
        <v>269</v>
      </c>
      <c r="E126" s="13" t="s">
        <v>294</v>
      </c>
      <c r="F126" s="12" t="s">
        <v>16</v>
      </c>
      <c r="G126" s="35">
        <v>219</v>
      </c>
      <c r="H126" s="36">
        <f t="shared" si="24"/>
        <v>175.2</v>
      </c>
      <c r="I126" s="34">
        <f t="shared" si="22"/>
        <v>1.5642857142857143</v>
      </c>
      <c r="J126" s="34">
        <f t="shared" si="23"/>
        <v>114.19285714285714</v>
      </c>
      <c r="K126" s="9"/>
      <c r="L126" s="11"/>
      <c r="M126" s="1"/>
      <c r="N126" s="69">
        <f t="shared" si="18"/>
        <v>0</v>
      </c>
    </row>
    <row r="127" spans="1:14" ht="100.5" customHeight="1">
      <c r="A127" s="9"/>
      <c r="B127" s="22" t="s">
        <v>30</v>
      </c>
      <c r="C127" s="12" t="s">
        <v>233</v>
      </c>
      <c r="D127" s="13" t="s">
        <v>237</v>
      </c>
      <c r="E127" s="13" t="s">
        <v>294</v>
      </c>
      <c r="F127" s="12" t="s">
        <v>16</v>
      </c>
      <c r="G127" s="35">
        <v>219</v>
      </c>
      <c r="H127" s="36">
        <f t="shared" si="24"/>
        <v>175.2</v>
      </c>
      <c r="I127" s="34">
        <f t="shared" si="22"/>
        <v>1.5642857142857143</v>
      </c>
      <c r="J127" s="34">
        <f t="shared" si="23"/>
        <v>114.19285714285714</v>
      </c>
      <c r="K127" s="9"/>
      <c r="L127" s="11"/>
      <c r="M127" s="1"/>
      <c r="N127" s="69">
        <f t="shared" si="18"/>
        <v>0</v>
      </c>
    </row>
    <row r="128" spans="1:14" ht="100.5" customHeight="1">
      <c r="A128" s="9"/>
      <c r="B128" s="22" t="s">
        <v>30</v>
      </c>
      <c r="C128" s="12" t="s">
        <v>234</v>
      </c>
      <c r="D128" s="13" t="s">
        <v>268</v>
      </c>
      <c r="E128" s="13" t="s">
        <v>294</v>
      </c>
      <c r="F128" s="12" t="s">
        <v>16</v>
      </c>
      <c r="G128" s="35">
        <v>219</v>
      </c>
      <c r="H128" s="36">
        <f t="shared" si="24"/>
        <v>175.2</v>
      </c>
      <c r="I128" s="34">
        <f t="shared" si="22"/>
        <v>1.5642857142857143</v>
      </c>
      <c r="J128" s="34">
        <f t="shared" si="23"/>
        <v>114.19285714285714</v>
      </c>
      <c r="K128" s="9"/>
      <c r="L128" s="11"/>
      <c r="M128" s="1"/>
      <c r="N128" s="69">
        <f t="shared" si="18"/>
        <v>0</v>
      </c>
    </row>
    <row r="129" spans="1:14" ht="100.5" customHeight="1">
      <c r="A129" s="9"/>
      <c r="B129" s="22" t="s">
        <v>30</v>
      </c>
      <c r="C129" s="12" t="s">
        <v>235</v>
      </c>
      <c r="D129" s="13" t="s">
        <v>293</v>
      </c>
      <c r="E129" s="13" t="s">
        <v>294</v>
      </c>
      <c r="F129" s="12" t="s">
        <v>16</v>
      </c>
      <c r="G129" s="35">
        <v>219</v>
      </c>
      <c r="H129" s="36">
        <f t="shared" si="24"/>
        <v>175.2</v>
      </c>
      <c r="I129" s="34">
        <f t="shared" si="22"/>
        <v>1.5642857142857143</v>
      </c>
      <c r="J129" s="34">
        <f t="shared" si="23"/>
        <v>114.19285714285714</v>
      </c>
      <c r="K129" s="9"/>
      <c r="L129" s="11"/>
      <c r="M129" s="1"/>
      <c r="N129" s="69">
        <f t="shared" si="18"/>
        <v>0</v>
      </c>
    </row>
    <row r="130" spans="1:14" ht="100.5" customHeight="1">
      <c r="A130" s="9"/>
      <c r="B130" s="22" t="s">
        <v>30</v>
      </c>
      <c r="C130" s="12" t="s">
        <v>236</v>
      </c>
      <c r="D130" s="13" t="s">
        <v>267</v>
      </c>
      <c r="E130" s="13" t="s">
        <v>294</v>
      </c>
      <c r="F130" s="12" t="s">
        <v>16</v>
      </c>
      <c r="G130" s="35">
        <v>219</v>
      </c>
      <c r="H130" s="36">
        <f t="shared" si="24"/>
        <v>175.2</v>
      </c>
      <c r="I130" s="34">
        <f t="shared" si="22"/>
        <v>1.5642857142857143</v>
      </c>
      <c r="J130" s="34">
        <f t="shared" si="23"/>
        <v>114.19285714285714</v>
      </c>
      <c r="K130" s="9"/>
      <c r="L130" s="11"/>
      <c r="M130" s="1"/>
      <c r="N130" s="69">
        <f t="shared" si="18"/>
        <v>0</v>
      </c>
    </row>
    <row r="131" spans="1:14" ht="100.5" customHeight="1">
      <c r="A131" s="9"/>
      <c r="B131" s="22" t="s">
        <v>30</v>
      </c>
      <c r="C131" s="12" t="s">
        <v>26</v>
      </c>
      <c r="D131" s="13" t="s">
        <v>29</v>
      </c>
      <c r="E131" s="13" t="s">
        <v>294</v>
      </c>
      <c r="F131" s="13" t="s">
        <v>32</v>
      </c>
      <c r="G131" s="35">
        <v>2090</v>
      </c>
      <c r="H131" s="36">
        <f t="shared" si="24"/>
        <v>1672</v>
      </c>
      <c r="I131" s="34">
        <f t="shared" si="22"/>
        <v>14.928571428571429</v>
      </c>
      <c r="J131" s="34">
        <f t="shared" si="23"/>
        <v>1089.7857142857142</v>
      </c>
      <c r="K131" s="9" t="s">
        <v>176</v>
      </c>
      <c r="L131" s="11"/>
      <c r="M131" s="1"/>
      <c r="N131" s="69">
        <f t="shared" si="18"/>
        <v>0</v>
      </c>
    </row>
    <row r="132" spans="1:14" ht="100.5" customHeight="1">
      <c r="A132" s="9"/>
      <c r="B132" s="22" t="s">
        <v>30</v>
      </c>
      <c r="C132" s="12" t="s">
        <v>27</v>
      </c>
      <c r="D132" s="13" t="s">
        <v>29</v>
      </c>
      <c r="E132" s="13" t="s">
        <v>294</v>
      </c>
      <c r="F132" s="13" t="s">
        <v>32</v>
      </c>
      <c r="G132" s="35">
        <v>2090</v>
      </c>
      <c r="H132" s="36">
        <f t="shared" si="24"/>
        <v>1672</v>
      </c>
      <c r="I132" s="34">
        <f t="shared" si="22"/>
        <v>14.928571428571429</v>
      </c>
      <c r="J132" s="34">
        <f t="shared" si="23"/>
        <v>1089.7857142857142</v>
      </c>
      <c r="K132" s="9" t="s">
        <v>176</v>
      </c>
      <c r="L132" s="11"/>
      <c r="M132" s="1"/>
      <c r="N132" s="69">
        <f t="shared" si="18"/>
        <v>0</v>
      </c>
    </row>
    <row r="133" spans="1:14" ht="100.5" customHeight="1">
      <c r="A133" s="9"/>
      <c r="B133" s="22" t="s">
        <v>30</v>
      </c>
      <c r="C133" s="12" t="s">
        <v>28</v>
      </c>
      <c r="D133" s="13" t="s">
        <v>29</v>
      </c>
      <c r="E133" s="13" t="s">
        <v>294</v>
      </c>
      <c r="F133" s="13" t="s">
        <v>32</v>
      </c>
      <c r="G133" s="35">
        <v>2090</v>
      </c>
      <c r="H133" s="36">
        <f t="shared" si="24"/>
        <v>1672</v>
      </c>
      <c r="I133" s="34">
        <f t="shared" si="22"/>
        <v>14.928571428571429</v>
      </c>
      <c r="J133" s="34">
        <f t="shared" si="23"/>
        <v>1089.7857142857142</v>
      </c>
      <c r="K133" s="9" t="s">
        <v>176</v>
      </c>
      <c r="L133" s="11"/>
      <c r="M133" s="1"/>
      <c r="N133" s="69">
        <f t="shared" si="18"/>
        <v>0</v>
      </c>
    </row>
    <row r="134" spans="1:14" ht="15.75" customHeight="1">
      <c r="A134" s="15"/>
      <c r="B134" s="15"/>
      <c r="C134" s="15"/>
      <c r="D134" s="15"/>
      <c r="E134" s="15"/>
      <c r="F134" s="15"/>
      <c r="G134" s="28"/>
      <c r="H134" s="15"/>
      <c r="I134" s="15"/>
      <c r="J134" s="15"/>
      <c r="K134" s="15"/>
      <c r="L134" s="15"/>
      <c r="N134" s="69">
        <f t="shared" si="18"/>
        <v>0</v>
      </c>
    </row>
    <row r="135" spans="1:14" ht="28.5" customHeight="1">
      <c r="A135" s="44" t="s">
        <v>117</v>
      </c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1"/>
      <c r="N135" s="69">
        <f t="shared" si="18"/>
        <v>0</v>
      </c>
    </row>
    <row r="136" spans="1:14" ht="99" customHeight="1">
      <c r="A136" s="9"/>
      <c r="B136" s="22" t="s">
        <v>30</v>
      </c>
      <c r="C136" s="13" t="s">
        <v>118</v>
      </c>
      <c r="D136" s="13" t="s">
        <v>119</v>
      </c>
      <c r="E136" s="14" t="s">
        <v>120</v>
      </c>
      <c r="F136" s="13" t="s">
        <v>16</v>
      </c>
      <c r="G136" s="35">
        <v>684</v>
      </c>
      <c r="H136" s="36">
        <f>G136/100*80</f>
        <v>547.20000000000005</v>
      </c>
      <c r="I136" s="34">
        <f t="shared" ref="I136:I156" si="25">G136/$M$4</f>
        <v>4.8857142857142861</v>
      </c>
      <c r="J136" s="34">
        <f t="shared" ref="J136:J156" si="26">I136*$M$5</f>
        <v>356.6571428571429</v>
      </c>
      <c r="K136" s="9"/>
      <c r="L136" s="11"/>
      <c r="M136" s="1"/>
      <c r="N136" s="69">
        <f t="shared" si="18"/>
        <v>0</v>
      </c>
    </row>
    <row r="137" spans="1:14" ht="99" customHeight="1">
      <c r="A137" s="9"/>
      <c r="B137" s="22" t="s">
        <v>30</v>
      </c>
      <c r="C137" s="13" t="s">
        <v>121</v>
      </c>
      <c r="D137" s="13" t="s">
        <v>122</v>
      </c>
      <c r="E137" s="14" t="s">
        <v>120</v>
      </c>
      <c r="F137" s="13" t="s">
        <v>16</v>
      </c>
      <c r="G137" s="35">
        <v>684</v>
      </c>
      <c r="H137" s="36">
        <f t="shared" ref="H137:H156" si="27">G137/100*80</f>
        <v>547.20000000000005</v>
      </c>
      <c r="I137" s="34">
        <f t="shared" si="25"/>
        <v>4.8857142857142861</v>
      </c>
      <c r="J137" s="34">
        <f t="shared" si="26"/>
        <v>356.6571428571429</v>
      </c>
      <c r="K137" s="9"/>
      <c r="L137" s="11"/>
      <c r="M137" s="1"/>
      <c r="N137" s="69">
        <f t="shared" si="18"/>
        <v>0</v>
      </c>
    </row>
    <row r="138" spans="1:14" ht="99" customHeight="1">
      <c r="A138" s="9"/>
      <c r="B138" s="22" t="s">
        <v>30</v>
      </c>
      <c r="C138" s="13" t="s">
        <v>154</v>
      </c>
      <c r="D138" s="13" t="s">
        <v>155</v>
      </c>
      <c r="E138" s="14" t="s">
        <v>120</v>
      </c>
      <c r="F138" s="13" t="s">
        <v>16</v>
      </c>
      <c r="G138" s="35">
        <v>684</v>
      </c>
      <c r="H138" s="36">
        <f t="shared" si="27"/>
        <v>547.20000000000005</v>
      </c>
      <c r="I138" s="34">
        <f t="shared" si="25"/>
        <v>4.8857142857142861</v>
      </c>
      <c r="J138" s="34">
        <f t="shared" si="26"/>
        <v>356.6571428571429</v>
      </c>
      <c r="K138" s="9"/>
      <c r="L138" s="11"/>
      <c r="M138" s="1"/>
      <c r="N138" s="69">
        <f t="shared" si="18"/>
        <v>0</v>
      </c>
    </row>
    <row r="139" spans="1:14" ht="99" customHeight="1">
      <c r="A139" s="9"/>
      <c r="B139" s="22" t="s">
        <v>30</v>
      </c>
      <c r="C139" s="13" t="s">
        <v>123</v>
      </c>
      <c r="D139" s="13" t="s">
        <v>135</v>
      </c>
      <c r="E139" s="14" t="s">
        <v>120</v>
      </c>
      <c r="F139" s="13" t="s">
        <v>16</v>
      </c>
      <c r="G139" s="35">
        <v>684</v>
      </c>
      <c r="H139" s="36">
        <f t="shared" si="27"/>
        <v>547.20000000000005</v>
      </c>
      <c r="I139" s="34">
        <f t="shared" si="25"/>
        <v>4.8857142857142861</v>
      </c>
      <c r="J139" s="34">
        <f t="shared" si="26"/>
        <v>356.6571428571429</v>
      </c>
      <c r="K139" s="9"/>
      <c r="L139" s="11"/>
      <c r="M139" s="1"/>
      <c r="N139" s="69">
        <f t="shared" ref="N139:N165" si="28">I139*L139</f>
        <v>0</v>
      </c>
    </row>
    <row r="140" spans="1:14" ht="99" customHeight="1">
      <c r="A140" s="9"/>
      <c r="B140" s="22" t="s">
        <v>30</v>
      </c>
      <c r="C140" s="13" t="s">
        <v>156</v>
      </c>
      <c r="D140" s="13" t="s">
        <v>161</v>
      </c>
      <c r="E140" s="14" t="s">
        <v>120</v>
      </c>
      <c r="F140" s="13" t="s">
        <v>16</v>
      </c>
      <c r="G140" s="35">
        <v>684</v>
      </c>
      <c r="H140" s="36">
        <f t="shared" si="27"/>
        <v>547.20000000000005</v>
      </c>
      <c r="I140" s="34">
        <f t="shared" si="25"/>
        <v>4.8857142857142861</v>
      </c>
      <c r="J140" s="34">
        <f t="shared" si="26"/>
        <v>356.6571428571429</v>
      </c>
      <c r="K140" s="9"/>
      <c r="L140" s="11"/>
      <c r="M140" s="1"/>
      <c r="N140" s="69">
        <f t="shared" si="28"/>
        <v>0</v>
      </c>
    </row>
    <row r="141" spans="1:14" ht="99" customHeight="1">
      <c r="A141" s="9"/>
      <c r="B141" s="22" t="s">
        <v>30</v>
      </c>
      <c r="C141" s="13" t="s">
        <v>124</v>
      </c>
      <c r="D141" s="13" t="s">
        <v>136</v>
      </c>
      <c r="E141" s="14" t="s">
        <v>120</v>
      </c>
      <c r="F141" s="13" t="s">
        <v>16</v>
      </c>
      <c r="G141" s="35">
        <v>684</v>
      </c>
      <c r="H141" s="36">
        <f t="shared" si="27"/>
        <v>547.20000000000005</v>
      </c>
      <c r="I141" s="34">
        <f t="shared" si="25"/>
        <v>4.8857142857142861</v>
      </c>
      <c r="J141" s="34">
        <f t="shared" si="26"/>
        <v>356.6571428571429</v>
      </c>
      <c r="K141" s="9"/>
      <c r="L141" s="11"/>
      <c r="M141" s="1"/>
      <c r="N141" s="69">
        <f t="shared" si="28"/>
        <v>0</v>
      </c>
    </row>
    <row r="142" spans="1:14" ht="99" customHeight="1">
      <c r="A142" s="9"/>
      <c r="B142" s="22" t="s">
        <v>30</v>
      </c>
      <c r="C142" s="13" t="s">
        <v>125</v>
      </c>
      <c r="D142" s="13" t="s">
        <v>138</v>
      </c>
      <c r="E142" s="14" t="s">
        <v>120</v>
      </c>
      <c r="F142" s="13" t="s">
        <v>16</v>
      </c>
      <c r="G142" s="35">
        <v>684</v>
      </c>
      <c r="H142" s="36">
        <f t="shared" si="27"/>
        <v>547.20000000000005</v>
      </c>
      <c r="I142" s="34">
        <f t="shared" si="25"/>
        <v>4.8857142857142861</v>
      </c>
      <c r="J142" s="34">
        <f t="shared" si="26"/>
        <v>356.6571428571429</v>
      </c>
      <c r="K142" s="9"/>
      <c r="L142" s="11"/>
      <c r="M142" s="1"/>
      <c r="N142" s="69">
        <f t="shared" si="28"/>
        <v>0</v>
      </c>
    </row>
    <row r="143" spans="1:14" ht="99" customHeight="1">
      <c r="A143" s="9"/>
      <c r="B143" s="22" t="s">
        <v>30</v>
      </c>
      <c r="C143" s="13" t="s">
        <v>126</v>
      </c>
      <c r="D143" s="13" t="s">
        <v>139</v>
      </c>
      <c r="E143" s="14" t="s">
        <v>120</v>
      </c>
      <c r="F143" s="13" t="s">
        <v>16</v>
      </c>
      <c r="G143" s="35">
        <v>684</v>
      </c>
      <c r="H143" s="36">
        <f t="shared" si="27"/>
        <v>547.20000000000005</v>
      </c>
      <c r="I143" s="34">
        <f t="shared" si="25"/>
        <v>4.8857142857142861</v>
      </c>
      <c r="J143" s="34">
        <f t="shared" si="26"/>
        <v>356.6571428571429</v>
      </c>
      <c r="K143" s="9"/>
      <c r="L143" s="11"/>
      <c r="M143" s="1"/>
      <c r="N143" s="69">
        <f t="shared" si="28"/>
        <v>0</v>
      </c>
    </row>
    <row r="144" spans="1:14" ht="99" customHeight="1">
      <c r="A144" s="9"/>
      <c r="B144" s="22" t="s">
        <v>30</v>
      </c>
      <c r="C144" s="13" t="s">
        <v>127</v>
      </c>
      <c r="D144" s="13" t="s">
        <v>140</v>
      </c>
      <c r="E144" s="14" t="s">
        <v>120</v>
      </c>
      <c r="F144" s="13" t="s">
        <v>16</v>
      </c>
      <c r="G144" s="35">
        <v>684</v>
      </c>
      <c r="H144" s="36">
        <f t="shared" si="27"/>
        <v>547.20000000000005</v>
      </c>
      <c r="I144" s="34">
        <f t="shared" si="25"/>
        <v>4.8857142857142861</v>
      </c>
      <c r="J144" s="34">
        <f t="shared" si="26"/>
        <v>356.6571428571429</v>
      </c>
      <c r="K144" s="9" t="s">
        <v>176</v>
      </c>
      <c r="L144" s="11"/>
      <c r="M144" s="1"/>
      <c r="N144" s="69">
        <f t="shared" si="28"/>
        <v>0</v>
      </c>
    </row>
    <row r="145" spans="1:14" ht="99" customHeight="1">
      <c r="A145" s="9"/>
      <c r="B145" s="22" t="s">
        <v>30</v>
      </c>
      <c r="C145" s="13" t="s">
        <v>128</v>
      </c>
      <c r="D145" s="13" t="s">
        <v>141</v>
      </c>
      <c r="E145" s="14" t="s">
        <v>120</v>
      </c>
      <c r="F145" s="13" t="s">
        <v>16</v>
      </c>
      <c r="G145" s="35">
        <v>684</v>
      </c>
      <c r="H145" s="36">
        <f t="shared" si="27"/>
        <v>547.20000000000005</v>
      </c>
      <c r="I145" s="34">
        <f t="shared" si="25"/>
        <v>4.8857142857142861</v>
      </c>
      <c r="J145" s="34">
        <f t="shared" si="26"/>
        <v>356.6571428571429</v>
      </c>
      <c r="K145" s="9"/>
      <c r="L145" s="11"/>
      <c r="M145" s="1"/>
      <c r="N145" s="69">
        <f t="shared" si="28"/>
        <v>0</v>
      </c>
    </row>
    <row r="146" spans="1:14" ht="99" customHeight="1">
      <c r="A146" s="9"/>
      <c r="B146" s="22" t="s">
        <v>30</v>
      </c>
      <c r="C146" s="13" t="s">
        <v>157</v>
      </c>
      <c r="D146" s="13" t="s">
        <v>158</v>
      </c>
      <c r="E146" s="14" t="s">
        <v>120</v>
      </c>
      <c r="F146" s="13" t="s">
        <v>16</v>
      </c>
      <c r="G146" s="35">
        <v>684</v>
      </c>
      <c r="H146" s="36">
        <f t="shared" si="27"/>
        <v>547.20000000000005</v>
      </c>
      <c r="I146" s="34">
        <f t="shared" si="25"/>
        <v>4.8857142857142861</v>
      </c>
      <c r="J146" s="34">
        <f t="shared" si="26"/>
        <v>356.6571428571429</v>
      </c>
      <c r="K146" s="9"/>
      <c r="L146" s="11"/>
      <c r="M146" s="1"/>
      <c r="N146" s="69">
        <f t="shared" si="28"/>
        <v>0</v>
      </c>
    </row>
    <row r="147" spans="1:14" ht="99" customHeight="1">
      <c r="A147" s="9"/>
      <c r="B147" s="22" t="s">
        <v>30</v>
      </c>
      <c r="C147" s="13" t="s">
        <v>129</v>
      </c>
      <c r="D147" s="13" t="s">
        <v>142</v>
      </c>
      <c r="E147" s="14" t="s">
        <v>120</v>
      </c>
      <c r="F147" s="13" t="s">
        <v>16</v>
      </c>
      <c r="G147" s="35">
        <v>684</v>
      </c>
      <c r="H147" s="36">
        <f t="shared" si="27"/>
        <v>547.20000000000005</v>
      </c>
      <c r="I147" s="34">
        <f t="shared" si="25"/>
        <v>4.8857142857142861</v>
      </c>
      <c r="J147" s="34">
        <f t="shared" si="26"/>
        <v>356.6571428571429</v>
      </c>
      <c r="K147" s="9"/>
      <c r="L147" s="11"/>
      <c r="M147" s="1"/>
      <c r="N147" s="69">
        <f t="shared" si="28"/>
        <v>0</v>
      </c>
    </row>
    <row r="148" spans="1:14" ht="99" customHeight="1">
      <c r="A148" s="9"/>
      <c r="B148" s="22" t="s">
        <v>30</v>
      </c>
      <c r="C148" s="13" t="s">
        <v>130</v>
      </c>
      <c r="D148" s="13" t="s">
        <v>143</v>
      </c>
      <c r="E148" s="14" t="s">
        <v>120</v>
      </c>
      <c r="F148" s="13" t="s">
        <v>16</v>
      </c>
      <c r="G148" s="35">
        <v>684</v>
      </c>
      <c r="H148" s="36">
        <f t="shared" si="27"/>
        <v>547.20000000000005</v>
      </c>
      <c r="I148" s="34">
        <f t="shared" si="25"/>
        <v>4.8857142857142861</v>
      </c>
      <c r="J148" s="34">
        <f t="shared" si="26"/>
        <v>356.6571428571429</v>
      </c>
      <c r="K148" s="9"/>
      <c r="L148" s="11"/>
      <c r="M148" s="1"/>
      <c r="N148" s="69">
        <f t="shared" si="28"/>
        <v>0</v>
      </c>
    </row>
    <row r="149" spans="1:14" ht="99" customHeight="1">
      <c r="A149" s="9"/>
      <c r="B149" s="22" t="s">
        <v>30</v>
      </c>
      <c r="C149" s="13" t="s">
        <v>131</v>
      </c>
      <c r="D149" s="13" t="s">
        <v>144</v>
      </c>
      <c r="E149" s="14" t="s">
        <v>120</v>
      </c>
      <c r="F149" s="13" t="s">
        <v>16</v>
      </c>
      <c r="G149" s="35">
        <v>684</v>
      </c>
      <c r="H149" s="36">
        <f t="shared" si="27"/>
        <v>547.20000000000005</v>
      </c>
      <c r="I149" s="34">
        <f t="shared" si="25"/>
        <v>4.8857142857142861</v>
      </c>
      <c r="J149" s="34">
        <f t="shared" si="26"/>
        <v>356.6571428571429</v>
      </c>
      <c r="K149" s="9"/>
      <c r="L149" s="11"/>
      <c r="M149" s="1"/>
      <c r="N149" s="69">
        <f t="shared" si="28"/>
        <v>0</v>
      </c>
    </row>
    <row r="150" spans="1:14" ht="99" customHeight="1">
      <c r="A150" s="9"/>
      <c r="B150" s="22" t="s">
        <v>30</v>
      </c>
      <c r="C150" s="13" t="s">
        <v>159</v>
      </c>
      <c r="D150" s="13" t="s">
        <v>160</v>
      </c>
      <c r="E150" s="14" t="s">
        <v>120</v>
      </c>
      <c r="F150" s="13" t="s">
        <v>16</v>
      </c>
      <c r="G150" s="35">
        <v>684</v>
      </c>
      <c r="H150" s="36">
        <f t="shared" si="27"/>
        <v>547.20000000000005</v>
      </c>
      <c r="I150" s="34">
        <f t="shared" si="25"/>
        <v>4.8857142857142861</v>
      </c>
      <c r="J150" s="34">
        <f t="shared" si="26"/>
        <v>356.6571428571429</v>
      </c>
      <c r="K150" s="9"/>
      <c r="L150" s="11"/>
      <c r="M150" s="1"/>
      <c r="N150" s="69">
        <f t="shared" si="28"/>
        <v>0</v>
      </c>
    </row>
    <row r="151" spans="1:14" ht="99" customHeight="1">
      <c r="A151" s="9"/>
      <c r="B151" s="22" t="s">
        <v>30</v>
      </c>
      <c r="C151" s="13" t="s">
        <v>132</v>
      </c>
      <c r="D151" s="13" t="s">
        <v>137</v>
      </c>
      <c r="E151" s="14" t="s">
        <v>120</v>
      </c>
      <c r="F151" s="13" t="s">
        <v>16</v>
      </c>
      <c r="G151" s="35">
        <v>684</v>
      </c>
      <c r="H151" s="36">
        <f t="shared" si="27"/>
        <v>547.20000000000005</v>
      </c>
      <c r="I151" s="34">
        <f t="shared" si="25"/>
        <v>4.8857142857142861</v>
      </c>
      <c r="J151" s="34">
        <f t="shared" si="26"/>
        <v>356.6571428571429</v>
      </c>
      <c r="K151" s="9"/>
      <c r="L151" s="11"/>
      <c r="M151" s="1"/>
      <c r="N151" s="69">
        <f t="shared" si="28"/>
        <v>0</v>
      </c>
    </row>
    <row r="152" spans="1:14" ht="99" customHeight="1">
      <c r="A152" s="9"/>
      <c r="B152" s="22" t="s">
        <v>30</v>
      </c>
      <c r="C152" s="13" t="s">
        <v>133</v>
      </c>
      <c r="D152" s="13" t="s">
        <v>145</v>
      </c>
      <c r="E152" s="14" t="s">
        <v>120</v>
      </c>
      <c r="F152" s="13" t="s">
        <v>16</v>
      </c>
      <c r="G152" s="35">
        <v>684</v>
      </c>
      <c r="H152" s="36">
        <f t="shared" si="27"/>
        <v>547.20000000000005</v>
      </c>
      <c r="I152" s="34">
        <f t="shared" si="25"/>
        <v>4.8857142857142861</v>
      </c>
      <c r="J152" s="34">
        <f t="shared" si="26"/>
        <v>356.6571428571429</v>
      </c>
      <c r="K152" s="9"/>
      <c r="L152" s="11"/>
      <c r="M152" s="1"/>
      <c r="N152" s="69">
        <f t="shared" si="28"/>
        <v>0</v>
      </c>
    </row>
    <row r="153" spans="1:14" ht="99" customHeight="1">
      <c r="A153" s="9"/>
      <c r="B153" s="22" t="s">
        <v>30</v>
      </c>
      <c r="C153" s="13" t="s">
        <v>134</v>
      </c>
      <c r="D153" s="13" t="s">
        <v>146</v>
      </c>
      <c r="E153" s="14" t="s">
        <v>120</v>
      </c>
      <c r="F153" s="13" t="s">
        <v>16</v>
      </c>
      <c r="G153" s="35">
        <v>684</v>
      </c>
      <c r="H153" s="36">
        <f t="shared" si="27"/>
        <v>547.20000000000005</v>
      </c>
      <c r="I153" s="34">
        <f t="shared" si="25"/>
        <v>4.8857142857142861</v>
      </c>
      <c r="J153" s="34">
        <f t="shared" si="26"/>
        <v>356.6571428571429</v>
      </c>
      <c r="K153" s="9"/>
      <c r="L153" s="11"/>
      <c r="M153" s="1"/>
      <c r="N153" s="69">
        <f t="shared" si="28"/>
        <v>0</v>
      </c>
    </row>
    <row r="154" spans="1:14" ht="99" customHeight="1">
      <c r="A154" s="9"/>
      <c r="B154" s="22" t="s">
        <v>30</v>
      </c>
      <c r="C154" s="13" t="s">
        <v>162</v>
      </c>
      <c r="D154" s="13" t="s">
        <v>163</v>
      </c>
      <c r="E154" s="14" t="s">
        <v>120</v>
      </c>
      <c r="F154" s="13" t="s">
        <v>16</v>
      </c>
      <c r="G154" s="35">
        <v>684</v>
      </c>
      <c r="H154" s="36">
        <f t="shared" si="27"/>
        <v>547.20000000000005</v>
      </c>
      <c r="I154" s="34">
        <f t="shared" si="25"/>
        <v>4.8857142857142861</v>
      </c>
      <c r="J154" s="34">
        <f t="shared" si="26"/>
        <v>356.6571428571429</v>
      </c>
      <c r="K154" s="9"/>
      <c r="L154" s="11"/>
      <c r="M154" s="1"/>
      <c r="N154" s="69">
        <f t="shared" si="28"/>
        <v>0</v>
      </c>
    </row>
    <row r="155" spans="1:14" ht="99" customHeight="1">
      <c r="A155" s="9"/>
      <c r="B155" s="22" t="s">
        <v>30</v>
      </c>
      <c r="C155" s="13" t="s">
        <v>164</v>
      </c>
      <c r="D155" s="13" t="s">
        <v>165</v>
      </c>
      <c r="E155" s="14" t="s">
        <v>120</v>
      </c>
      <c r="F155" s="13" t="s">
        <v>16</v>
      </c>
      <c r="G155" s="35">
        <v>684</v>
      </c>
      <c r="H155" s="36">
        <f t="shared" si="27"/>
        <v>547.20000000000005</v>
      </c>
      <c r="I155" s="34">
        <f t="shared" si="25"/>
        <v>4.8857142857142861</v>
      </c>
      <c r="J155" s="34">
        <f t="shared" si="26"/>
        <v>356.6571428571429</v>
      </c>
      <c r="K155" s="9"/>
      <c r="L155" s="11"/>
      <c r="M155" s="1"/>
      <c r="N155" s="69">
        <f t="shared" si="28"/>
        <v>0</v>
      </c>
    </row>
    <row r="156" spans="1:14" ht="99" customHeight="1">
      <c r="A156" s="9"/>
      <c r="B156" s="22" t="s">
        <v>30</v>
      </c>
      <c r="C156" s="13" t="s">
        <v>166</v>
      </c>
      <c r="D156" s="13" t="s">
        <v>167</v>
      </c>
      <c r="E156" s="14" t="s">
        <v>120</v>
      </c>
      <c r="F156" s="13" t="s">
        <v>16</v>
      </c>
      <c r="G156" s="35">
        <v>684</v>
      </c>
      <c r="H156" s="36">
        <f t="shared" si="27"/>
        <v>547.20000000000005</v>
      </c>
      <c r="I156" s="34">
        <f t="shared" si="25"/>
        <v>4.8857142857142861</v>
      </c>
      <c r="J156" s="34">
        <f t="shared" si="26"/>
        <v>356.6571428571429</v>
      </c>
      <c r="K156" s="9"/>
      <c r="L156" s="11"/>
      <c r="M156" s="1"/>
      <c r="N156" s="69">
        <f t="shared" si="28"/>
        <v>0</v>
      </c>
    </row>
    <row r="157" spans="1:14" ht="28.5" customHeight="1">
      <c r="A157" s="44" t="s">
        <v>147</v>
      </c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1"/>
      <c r="N157" s="69">
        <f t="shared" si="28"/>
        <v>0</v>
      </c>
    </row>
    <row r="158" spans="1:14" ht="99" customHeight="1">
      <c r="A158" s="9"/>
      <c r="B158" s="22" t="s">
        <v>30</v>
      </c>
      <c r="C158" s="13" t="s">
        <v>148</v>
      </c>
      <c r="D158" s="13" t="s">
        <v>60</v>
      </c>
      <c r="E158" s="14" t="s">
        <v>151</v>
      </c>
      <c r="F158" s="13" t="s">
        <v>16</v>
      </c>
      <c r="G158" s="35">
        <v>1368</v>
      </c>
      <c r="H158" s="36">
        <f>G158/100*80</f>
        <v>1094.4000000000001</v>
      </c>
      <c r="I158" s="34">
        <f t="shared" ref="I158:I160" si="29">G158/$M$4</f>
        <v>9.7714285714285722</v>
      </c>
      <c r="J158" s="34">
        <f t="shared" ref="J158:J160" si="30">I158*$M$5</f>
        <v>713.3142857142858</v>
      </c>
      <c r="K158" s="9" t="s">
        <v>176</v>
      </c>
      <c r="L158" s="11"/>
      <c r="M158" s="1"/>
      <c r="N158" s="69">
        <f t="shared" si="28"/>
        <v>0</v>
      </c>
    </row>
    <row r="159" spans="1:14" ht="99" customHeight="1">
      <c r="A159" s="9"/>
      <c r="B159" s="22" t="s">
        <v>30</v>
      </c>
      <c r="C159" s="13" t="s">
        <v>149</v>
      </c>
      <c r="D159" s="13" t="s">
        <v>150</v>
      </c>
      <c r="E159" s="14" t="s">
        <v>151</v>
      </c>
      <c r="F159" s="13" t="s">
        <v>16</v>
      </c>
      <c r="G159" s="35">
        <v>1368</v>
      </c>
      <c r="H159" s="36">
        <f t="shared" ref="H159:H160" si="31">G159/100*80</f>
        <v>1094.4000000000001</v>
      </c>
      <c r="I159" s="34">
        <f t="shared" si="29"/>
        <v>9.7714285714285722</v>
      </c>
      <c r="J159" s="34">
        <f t="shared" si="30"/>
        <v>713.3142857142858</v>
      </c>
      <c r="K159" s="9" t="s">
        <v>176</v>
      </c>
      <c r="L159" s="11"/>
      <c r="M159" s="1"/>
      <c r="N159" s="69">
        <f t="shared" si="28"/>
        <v>0</v>
      </c>
    </row>
    <row r="160" spans="1:14" ht="99" customHeight="1">
      <c r="A160" s="9"/>
      <c r="B160" s="22" t="s">
        <v>30</v>
      </c>
      <c r="C160" s="13" t="s">
        <v>152</v>
      </c>
      <c r="D160" s="13" t="s">
        <v>59</v>
      </c>
      <c r="E160" s="14" t="s">
        <v>151</v>
      </c>
      <c r="F160" s="13" t="s">
        <v>16</v>
      </c>
      <c r="G160" s="35">
        <v>1368</v>
      </c>
      <c r="H160" s="36">
        <f t="shared" si="31"/>
        <v>1094.4000000000001</v>
      </c>
      <c r="I160" s="34">
        <f t="shared" si="29"/>
        <v>9.7714285714285722</v>
      </c>
      <c r="J160" s="34">
        <f t="shared" si="30"/>
        <v>713.3142857142858</v>
      </c>
      <c r="K160" s="9" t="s">
        <v>176</v>
      </c>
      <c r="L160" s="11"/>
      <c r="M160" s="1"/>
      <c r="N160" s="69">
        <f t="shared" si="28"/>
        <v>0</v>
      </c>
    </row>
    <row r="161" spans="1:14" ht="28.5" customHeight="1">
      <c r="A161" s="44" t="s">
        <v>153</v>
      </c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1"/>
      <c r="N161" s="69">
        <f t="shared" si="28"/>
        <v>0</v>
      </c>
    </row>
    <row r="162" spans="1:14" ht="99" customHeight="1">
      <c r="A162" s="9"/>
      <c r="B162" s="22" t="s">
        <v>30</v>
      </c>
      <c r="C162" s="13" t="s">
        <v>171</v>
      </c>
      <c r="D162" s="13" t="s">
        <v>168</v>
      </c>
      <c r="E162" s="14" t="s">
        <v>151</v>
      </c>
      <c r="F162" s="13" t="s">
        <v>16</v>
      </c>
      <c r="G162" s="35">
        <v>969</v>
      </c>
      <c r="H162" s="36">
        <f>G162/100*80</f>
        <v>775.19999999999993</v>
      </c>
      <c r="I162" s="34">
        <f t="shared" ref="I162:I165" si="32">G162/$M$4</f>
        <v>6.9214285714285717</v>
      </c>
      <c r="J162" s="34">
        <f t="shared" ref="J162:J165" si="33">I162*$M$5</f>
        <v>505.26428571428573</v>
      </c>
      <c r="K162" s="9"/>
      <c r="L162" s="11"/>
      <c r="M162" s="1"/>
      <c r="N162" s="69">
        <f t="shared" si="28"/>
        <v>0</v>
      </c>
    </row>
    <row r="163" spans="1:14" ht="99" customHeight="1">
      <c r="A163" s="9"/>
      <c r="B163" s="22" t="s">
        <v>30</v>
      </c>
      <c r="C163" s="13" t="s">
        <v>172</v>
      </c>
      <c r="D163" s="13" t="s">
        <v>59</v>
      </c>
      <c r="E163" s="14" t="s">
        <v>151</v>
      </c>
      <c r="F163" s="13" t="s">
        <v>16</v>
      </c>
      <c r="G163" s="35">
        <v>969</v>
      </c>
      <c r="H163" s="36">
        <f t="shared" ref="H163:H165" si="34">G163/100*80</f>
        <v>775.19999999999993</v>
      </c>
      <c r="I163" s="34">
        <f t="shared" si="32"/>
        <v>6.9214285714285717</v>
      </c>
      <c r="J163" s="34">
        <f t="shared" si="33"/>
        <v>505.26428571428573</v>
      </c>
      <c r="K163" s="9" t="s">
        <v>176</v>
      </c>
      <c r="L163" s="11"/>
      <c r="M163" s="1"/>
      <c r="N163" s="69">
        <f t="shared" si="28"/>
        <v>0</v>
      </c>
    </row>
    <row r="164" spans="1:14" ht="99" customHeight="1">
      <c r="A164" s="9"/>
      <c r="B164" s="22" t="s">
        <v>30</v>
      </c>
      <c r="C164" s="13" t="s">
        <v>173</v>
      </c>
      <c r="D164" s="13" t="s">
        <v>169</v>
      </c>
      <c r="E164" s="14" t="s">
        <v>151</v>
      </c>
      <c r="F164" s="13" t="s">
        <v>16</v>
      </c>
      <c r="G164" s="35">
        <v>969</v>
      </c>
      <c r="H164" s="36">
        <f t="shared" si="34"/>
        <v>775.19999999999993</v>
      </c>
      <c r="I164" s="34">
        <f t="shared" si="32"/>
        <v>6.9214285714285717</v>
      </c>
      <c r="J164" s="34">
        <f t="shared" si="33"/>
        <v>505.26428571428573</v>
      </c>
      <c r="K164" s="9"/>
      <c r="L164" s="11"/>
      <c r="M164" s="1"/>
      <c r="N164" s="69">
        <f t="shared" si="28"/>
        <v>0</v>
      </c>
    </row>
    <row r="165" spans="1:14" ht="99" customHeight="1">
      <c r="A165" s="9"/>
      <c r="B165" s="22" t="s">
        <v>30</v>
      </c>
      <c r="C165" s="13" t="s">
        <v>174</v>
      </c>
      <c r="D165" s="13" t="s">
        <v>170</v>
      </c>
      <c r="E165" s="14" t="s">
        <v>151</v>
      </c>
      <c r="F165" s="13" t="s">
        <v>16</v>
      </c>
      <c r="G165" s="35">
        <v>969</v>
      </c>
      <c r="H165" s="36">
        <f t="shared" si="34"/>
        <v>775.19999999999993</v>
      </c>
      <c r="I165" s="34">
        <f t="shared" si="32"/>
        <v>6.9214285714285717</v>
      </c>
      <c r="J165" s="34">
        <f t="shared" si="33"/>
        <v>505.26428571428573</v>
      </c>
      <c r="K165" s="9" t="s">
        <v>176</v>
      </c>
      <c r="L165" s="11"/>
      <c r="M165" s="1"/>
      <c r="N165" s="69">
        <f t="shared" si="28"/>
        <v>0</v>
      </c>
    </row>
    <row r="166" spans="1:14" ht="12" customHeight="1">
      <c r="C166" s="7"/>
      <c r="D166" s="7"/>
      <c r="E166" s="7"/>
      <c r="F166" s="7"/>
      <c r="G166" s="27"/>
      <c r="H166" s="7"/>
      <c r="I166" s="7"/>
      <c r="J166" s="7"/>
      <c r="K166" s="7"/>
    </row>
    <row r="167" spans="1:14" ht="26.25" customHeight="1">
      <c r="A167" s="50" t="s">
        <v>11</v>
      </c>
      <c r="B167" s="51"/>
      <c r="C167" s="51"/>
      <c r="D167" s="51"/>
      <c r="E167" s="51"/>
      <c r="F167" s="51"/>
      <c r="G167" s="51"/>
      <c r="H167" s="51"/>
      <c r="I167" s="51"/>
      <c r="J167" s="51"/>
      <c r="K167" s="52"/>
      <c r="L167" s="70">
        <f>SUM(N10:N165)</f>
        <v>0</v>
      </c>
    </row>
  </sheetData>
  <mergeCells count="23">
    <mergeCell ref="A81:L81"/>
    <mergeCell ref="D1:G3"/>
    <mergeCell ref="A4:C4"/>
    <mergeCell ref="D4:L4"/>
    <mergeCell ref="K1:L3"/>
    <mergeCell ref="A5:C5"/>
    <mergeCell ref="D5:L5"/>
    <mergeCell ref="A161:L161"/>
    <mergeCell ref="A6:C6"/>
    <mergeCell ref="D6:L6"/>
    <mergeCell ref="M8:Q8"/>
    <mergeCell ref="A167:K167"/>
    <mergeCell ref="A9:L9"/>
    <mergeCell ref="A20:L20"/>
    <mergeCell ref="A24:L24"/>
    <mergeCell ref="A135:L135"/>
    <mergeCell ref="A157:L157"/>
    <mergeCell ref="A80:L80"/>
    <mergeCell ref="A28:L28"/>
    <mergeCell ref="A25:L25"/>
    <mergeCell ref="A36:L36"/>
    <mergeCell ref="A57:L57"/>
    <mergeCell ref="A95:L9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Asur</cp:lastModifiedBy>
  <dcterms:created xsi:type="dcterms:W3CDTF">2016-10-20T14:27:03Z</dcterms:created>
  <dcterms:modified xsi:type="dcterms:W3CDTF">2022-05-31T19:03:45Z</dcterms:modified>
</cp:coreProperties>
</file>