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60" yWindow="-60" windowWidth="15570" windowHeight="736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Лист1!$A$12:$O$483</definedName>
  </definedNames>
  <calcPr calcId="144525"/>
</workbook>
</file>

<file path=xl/calcChain.xml><?xml version="1.0" encoding="utf-8"?>
<calcChain xmlns="http://schemas.openxmlformats.org/spreadsheetml/2006/main">
  <c r="O6" i="1" l="1"/>
  <c r="L7" i="1"/>
  <c r="J7" i="1"/>
  <c r="H7" i="1"/>
  <c r="M471" i="1" l="1"/>
  <c r="K471" i="1"/>
  <c r="I471" i="1"/>
  <c r="M469" i="1"/>
  <c r="K469" i="1"/>
  <c r="I469" i="1"/>
  <c r="P468" i="1"/>
  <c r="I13" i="1" l="1"/>
  <c r="K441" i="1" l="1"/>
  <c r="I441" i="1"/>
  <c r="M441" i="1"/>
  <c r="K125" i="1"/>
  <c r="I125" i="1"/>
  <c r="M125" i="1"/>
  <c r="M271" i="1" l="1"/>
  <c r="K271" i="1"/>
  <c r="I271" i="1"/>
  <c r="M269" i="1"/>
  <c r="K269" i="1"/>
  <c r="I269" i="1"/>
  <c r="M196" i="1"/>
  <c r="K196" i="1"/>
  <c r="I196" i="1"/>
  <c r="M131" i="1"/>
  <c r="K131" i="1"/>
  <c r="I131" i="1"/>
  <c r="M129" i="1"/>
  <c r="K129" i="1"/>
  <c r="I129" i="1"/>
  <c r="M123" i="1"/>
  <c r="K123" i="1"/>
  <c r="I123" i="1"/>
  <c r="K451" i="1" l="1"/>
  <c r="I451" i="1"/>
  <c r="V452" i="1"/>
  <c r="U452" i="1"/>
  <c r="T452" i="1"/>
  <c r="S452" i="1"/>
  <c r="I35" i="1"/>
  <c r="K35" i="1"/>
  <c r="K478" i="1"/>
  <c r="I478" i="1"/>
  <c r="K368" i="1"/>
  <c r="I368" i="1"/>
  <c r="I329" i="1"/>
  <c r="K329" i="1"/>
  <c r="K267" i="1"/>
  <c r="I267" i="1"/>
  <c r="K235" i="1"/>
  <c r="I235" i="1"/>
  <c r="K65" i="1"/>
  <c r="I65" i="1"/>
  <c r="K47" i="1"/>
  <c r="I47" i="1"/>
  <c r="M317" i="1" l="1"/>
  <c r="K317" i="1"/>
  <c r="I317" i="1"/>
  <c r="M315" i="1"/>
  <c r="K315" i="1"/>
  <c r="I315" i="1"/>
  <c r="M313" i="1"/>
  <c r="K313" i="1"/>
  <c r="I313" i="1"/>
  <c r="M480" i="1" l="1"/>
  <c r="K480" i="1"/>
  <c r="I480" i="1"/>
  <c r="M199" i="1"/>
  <c r="K199" i="1"/>
  <c r="I199" i="1"/>
  <c r="M476" i="1" l="1"/>
  <c r="K476" i="1"/>
  <c r="I476" i="1"/>
  <c r="M474" i="1"/>
  <c r="K474" i="1"/>
  <c r="I474" i="1"/>
  <c r="M478" i="1"/>
  <c r="M466" i="1"/>
  <c r="K466" i="1"/>
  <c r="I466" i="1"/>
  <c r="M463" i="1"/>
  <c r="K463" i="1"/>
  <c r="I463" i="1"/>
  <c r="M461" i="1"/>
  <c r="K461" i="1"/>
  <c r="I461" i="1"/>
  <c r="M459" i="1"/>
  <c r="K459" i="1"/>
  <c r="I459" i="1"/>
  <c r="M457" i="1"/>
  <c r="K457" i="1"/>
  <c r="I457" i="1"/>
  <c r="M455" i="1"/>
  <c r="K455" i="1"/>
  <c r="I455" i="1"/>
  <c r="M453" i="1"/>
  <c r="K453" i="1"/>
  <c r="I453" i="1"/>
  <c r="M451" i="1"/>
  <c r="M449" i="1"/>
  <c r="K449" i="1"/>
  <c r="I449" i="1"/>
  <c r="M447" i="1"/>
  <c r="K447" i="1"/>
  <c r="I447" i="1"/>
  <c r="M444" i="1"/>
  <c r="K444" i="1"/>
  <c r="I444" i="1"/>
  <c r="M439" i="1"/>
  <c r="K439" i="1"/>
  <c r="I439" i="1"/>
  <c r="M437" i="1"/>
  <c r="K437" i="1"/>
  <c r="I437" i="1"/>
  <c r="M435" i="1"/>
  <c r="K435" i="1"/>
  <c r="I435" i="1"/>
  <c r="M433" i="1"/>
  <c r="K433" i="1"/>
  <c r="I433" i="1"/>
  <c r="M431" i="1"/>
  <c r="K431" i="1"/>
  <c r="I431" i="1"/>
  <c r="M429" i="1"/>
  <c r="K429" i="1"/>
  <c r="I429" i="1"/>
  <c r="M427" i="1"/>
  <c r="K427" i="1"/>
  <c r="I427" i="1"/>
  <c r="M425" i="1"/>
  <c r="K425" i="1"/>
  <c r="I425" i="1"/>
  <c r="M423" i="1"/>
  <c r="K423" i="1"/>
  <c r="I423" i="1"/>
  <c r="M421" i="1"/>
  <c r="K421" i="1"/>
  <c r="I421" i="1"/>
  <c r="M419" i="1"/>
  <c r="K419" i="1"/>
  <c r="I419" i="1"/>
  <c r="M417" i="1"/>
  <c r="K417" i="1"/>
  <c r="I417" i="1"/>
  <c r="M415" i="1"/>
  <c r="K415" i="1"/>
  <c r="I415" i="1"/>
  <c r="M413" i="1"/>
  <c r="K413" i="1"/>
  <c r="I413" i="1"/>
  <c r="M411" i="1"/>
  <c r="K411" i="1"/>
  <c r="I411" i="1"/>
  <c r="M409" i="1"/>
  <c r="K409" i="1"/>
  <c r="I409" i="1"/>
  <c r="M407" i="1"/>
  <c r="K407" i="1"/>
  <c r="I407" i="1"/>
  <c r="M405" i="1"/>
  <c r="K405" i="1"/>
  <c r="I405" i="1"/>
  <c r="M403" i="1"/>
  <c r="K403" i="1"/>
  <c r="I403" i="1"/>
  <c r="M401" i="1"/>
  <c r="K401" i="1"/>
  <c r="I401" i="1"/>
  <c r="M399" i="1"/>
  <c r="K399" i="1"/>
  <c r="I399" i="1"/>
  <c r="M397" i="1"/>
  <c r="K397" i="1"/>
  <c r="I397" i="1"/>
  <c r="M395" i="1"/>
  <c r="K395" i="1"/>
  <c r="I395" i="1"/>
  <c r="M393" i="1"/>
  <c r="K393" i="1"/>
  <c r="I393" i="1"/>
  <c r="M391" i="1"/>
  <c r="K391" i="1"/>
  <c r="I391" i="1"/>
  <c r="M389" i="1"/>
  <c r="K389" i="1"/>
  <c r="I389" i="1"/>
  <c r="M387" i="1"/>
  <c r="K387" i="1"/>
  <c r="I387" i="1"/>
  <c r="M385" i="1"/>
  <c r="K385" i="1"/>
  <c r="I385" i="1"/>
  <c r="M383" i="1"/>
  <c r="K383" i="1"/>
  <c r="I383" i="1"/>
  <c r="M381" i="1"/>
  <c r="K381" i="1"/>
  <c r="I381" i="1"/>
  <c r="M379" i="1"/>
  <c r="K379" i="1"/>
  <c r="I379" i="1"/>
  <c r="M377" i="1"/>
  <c r="K377" i="1"/>
  <c r="I377" i="1"/>
  <c r="M375" i="1"/>
  <c r="K375" i="1"/>
  <c r="I375" i="1"/>
  <c r="M372" i="1"/>
  <c r="K372" i="1"/>
  <c r="I372" i="1"/>
  <c r="M370" i="1"/>
  <c r="K370" i="1"/>
  <c r="I370" i="1"/>
  <c r="M368" i="1"/>
  <c r="M366" i="1"/>
  <c r="K366" i="1"/>
  <c r="I366" i="1"/>
  <c r="M364" i="1"/>
  <c r="K364" i="1"/>
  <c r="I364" i="1"/>
  <c r="M362" i="1"/>
  <c r="K362" i="1"/>
  <c r="I362" i="1"/>
  <c r="M360" i="1"/>
  <c r="K360" i="1"/>
  <c r="I360" i="1"/>
  <c r="M358" i="1"/>
  <c r="K358" i="1"/>
  <c r="I358" i="1"/>
  <c r="M356" i="1"/>
  <c r="K356" i="1"/>
  <c r="I356" i="1"/>
  <c r="M354" i="1"/>
  <c r="K354" i="1"/>
  <c r="I354" i="1"/>
  <c r="M352" i="1"/>
  <c r="K352" i="1"/>
  <c r="I352" i="1"/>
  <c r="M350" i="1"/>
  <c r="K350" i="1"/>
  <c r="I350" i="1"/>
  <c r="M348" i="1"/>
  <c r="K348" i="1"/>
  <c r="I348" i="1"/>
  <c r="M345" i="1"/>
  <c r="K345" i="1"/>
  <c r="I345" i="1"/>
  <c r="M343" i="1"/>
  <c r="K343" i="1"/>
  <c r="I343" i="1"/>
  <c r="M341" i="1"/>
  <c r="K341" i="1"/>
  <c r="I341" i="1"/>
  <c r="M339" i="1"/>
  <c r="K339" i="1"/>
  <c r="I339" i="1"/>
  <c r="M337" i="1"/>
  <c r="K337" i="1"/>
  <c r="I337" i="1"/>
  <c r="M335" i="1"/>
  <c r="K335" i="1"/>
  <c r="I335" i="1"/>
  <c r="M333" i="1"/>
  <c r="K333" i="1"/>
  <c r="I333" i="1"/>
  <c r="M331" i="1"/>
  <c r="K331" i="1"/>
  <c r="I331" i="1"/>
  <c r="M329" i="1"/>
  <c r="M327" i="1"/>
  <c r="K327" i="1"/>
  <c r="I327" i="1"/>
  <c r="M325" i="1"/>
  <c r="K325" i="1"/>
  <c r="I325" i="1"/>
  <c r="M323" i="1"/>
  <c r="K323" i="1"/>
  <c r="I323" i="1"/>
  <c r="M321" i="1"/>
  <c r="K321" i="1"/>
  <c r="I321" i="1"/>
  <c r="M319" i="1"/>
  <c r="K319" i="1"/>
  <c r="I319" i="1"/>
  <c r="M311" i="1"/>
  <c r="K311" i="1"/>
  <c r="I311" i="1"/>
  <c r="M309" i="1"/>
  <c r="K309" i="1"/>
  <c r="I309" i="1"/>
  <c r="M307" i="1"/>
  <c r="K307" i="1"/>
  <c r="I307" i="1"/>
  <c r="M304" i="1"/>
  <c r="K304" i="1"/>
  <c r="I304" i="1"/>
  <c r="M302" i="1"/>
  <c r="K302" i="1"/>
  <c r="I302" i="1"/>
  <c r="M300" i="1"/>
  <c r="K300" i="1"/>
  <c r="I300" i="1"/>
  <c r="M298" i="1"/>
  <c r="K298" i="1"/>
  <c r="I298" i="1"/>
  <c r="M296" i="1"/>
  <c r="K296" i="1"/>
  <c r="I296" i="1"/>
  <c r="M294" i="1"/>
  <c r="K294" i="1"/>
  <c r="I294" i="1"/>
  <c r="M292" i="1"/>
  <c r="K292" i="1"/>
  <c r="I292" i="1"/>
  <c r="M290" i="1"/>
  <c r="K290" i="1"/>
  <c r="I290" i="1"/>
  <c r="M288" i="1"/>
  <c r="K288" i="1"/>
  <c r="I288" i="1"/>
  <c r="M286" i="1"/>
  <c r="K286" i="1"/>
  <c r="I286" i="1"/>
  <c r="M283" i="1"/>
  <c r="K283" i="1"/>
  <c r="I283" i="1"/>
  <c r="M281" i="1"/>
  <c r="K281" i="1"/>
  <c r="I281" i="1"/>
  <c r="M265" i="1"/>
  <c r="K265" i="1"/>
  <c r="I265" i="1"/>
  <c r="M259" i="1"/>
  <c r="K259" i="1"/>
  <c r="I259" i="1"/>
  <c r="M253" i="1"/>
  <c r="K253" i="1"/>
  <c r="I253" i="1"/>
  <c r="M247" i="1"/>
  <c r="K247" i="1"/>
  <c r="I247" i="1"/>
  <c r="M115" i="1"/>
  <c r="K115" i="1"/>
  <c r="I115" i="1"/>
  <c r="M279" i="1" l="1"/>
  <c r="K279" i="1"/>
  <c r="I279" i="1"/>
  <c r="M276" i="1"/>
  <c r="K276" i="1"/>
  <c r="I276" i="1"/>
  <c r="M274" i="1"/>
  <c r="K274" i="1"/>
  <c r="I274" i="1"/>
  <c r="M267" i="1"/>
  <c r="M263" i="1"/>
  <c r="K263" i="1"/>
  <c r="I263" i="1"/>
  <c r="M261" i="1"/>
  <c r="K261" i="1"/>
  <c r="I261" i="1"/>
  <c r="M257" i="1"/>
  <c r="K257" i="1"/>
  <c r="I257" i="1"/>
  <c r="M255" i="1"/>
  <c r="K255" i="1"/>
  <c r="I255" i="1"/>
  <c r="M251" i="1"/>
  <c r="K251" i="1"/>
  <c r="I251" i="1"/>
  <c r="M249" i="1"/>
  <c r="K249" i="1"/>
  <c r="I249" i="1"/>
  <c r="M245" i="1"/>
  <c r="K245" i="1"/>
  <c r="I245" i="1"/>
  <c r="M243" i="1"/>
  <c r="K243" i="1"/>
  <c r="I243" i="1"/>
  <c r="M241" i="1"/>
  <c r="K241" i="1"/>
  <c r="I241" i="1"/>
  <c r="M239" i="1"/>
  <c r="K239" i="1"/>
  <c r="I239" i="1"/>
  <c r="M237" i="1"/>
  <c r="K237" i="1"/>
  <c r="I237" i="1"/>
  <c r="M235" i="1"/>
  <c r="M233" i="1"/>
  <c r="K233" i="1"/>
  <c r="I233" i="1"/>
  <c r="M231" i="1"/>
  <c r="K231" i="1"/>
  <c r="I231" i="1"/>
  <c r="M229" i="1"/>
  <c r="K229" i="1"/>
  <c r="I229" i="1"/>
  <c r="M227" i="1"/>
  <c r="K227" i="1"/>
  <c r="I227" i="1"/>
  <c r="M225" i="1"/>
  <c r="K225" i="1"/>
  <c r="I225" i="1"/>
  <c r="M223" i="1"/>
  <c r="K223" i="1"/>
  <c r="I223" i="1"/>
  <c r="M221" i="1"/>
  <c r="K221" i="1"/>
  <c r="I221" i="1"/>
  <c r="M219" i="1"/>
  <c r="K219" i="1"/>
  <c r="I219" i="1"/>
  <c r="M217" i="1"/>
  <c r="K217" i="1"/>
  <c r="I217" i="1"/>
  <c r="M215" i="1"/>
  <c r="K215" i="1"/>
  <c r="I215" i="1"/>
  <c r="M213" i="1"/>
  <c r="K213" i="1"/>
  <c r="I213" i="1"/>
  <c r="M211" i="1"/>
  <c r="K211" i="1"/>
  <c r="I211" i="1"/>
  <c r="M209" i="1"/>
  <c r="K209" i="1"/>
  <c r="I209" i="1"/>
  <c r="M207" i="1"/>
  <c r="K207" i="1"/>
  <c r="I207" i="1"/>
  <c r="M205" i="1"/>
  <c r="K205" i="1"/>
  <c r="I205" i="1"/>
  <c r="M203" i="1"/>
  <c r="K203" i="1"/>
  <c r="I203" i="1"/>
  <c r="M201" i="1"/>
  <c r="K201" i="1"/>
  <c r="I201" i="1"/>
  <c r="M194" i="1"/>
  <c r="K194" i="1"/>
  <c r="I194" i="1"/>
  <c r="M192" i="1"/>
  <c r="K192" i="1"/>
  <c r="I192" i="1"/>
  <c r="M190" i="1"/>
  <c r="K190" i="1"/>
  <c r="I190" i="1"/>
  <c r="M189" i="1"/>
  <c r="K189" i="1"/>
  <c r="I189" i="1"/>
  <c r="M186" i="1"/>
  <c r="K186" i="1"/>
  <c r="I186" i="1"/>
  <c r="M184" i="1"/>
  <c r="K184" i="1"/>
  <c r="I184" i="1"/>
  <c r="M182" i="1"/>
  <c r="K182" i="1"/>
  <c r="I182" i="1"/>
  <c r="M180" i="1"/>
  <c r="K180" i="1"/>
  <c r="I180" i="1"/>
  <c r="M178" i="1"/>
  <c r="K178" i="1"/>
  <c r="I178" i="1"/>
  <c r="M176" i="1"/>
  <c r="K176" i="1"/>
  <c r="I176" i="1"/>
  <c r="M174" i="1"/>
  <c r="K174" i="1"/>
  <c r="I174" i="1"/>
  <c r="M172" i="1"/>
  <c r="K172" i="1"/>
  <c r="I172" i="1"/>
  <c r="M170" i="1"/>
  <c r="K170" i="1"/>
  <c r="I170" i="1"/>
  <c r="M168" i="1"/>
  <c r="K168" i="1"/>
  <c r="I168" i="1"/>
  <c r="M166" i="1"/>
  <c r="K166" i="1"/>
  <c r="I166" i="1"/>
  <c r="M164" i="1"/>
  <c r="K164" i="1"/>
  <c r="I164" i="1"/>
  <c r="M162" i="1"/>
  <c r="K162" i="1"/>
  <c r="I162" i="1"/>
  <c r="M160" i="1"/>
  <c r="K160" i="1"/>
  <c r="I160" i="1"/>
  <c r="M158" i="1"/>
  <c r="K158" i="1"/>
  <c r="I158" i="1"/>
  <c r="M156" i="1"/>
  <c r="K156" i="1"/>
  <c r="I156" i="1"/>
  <c r="M154" i="1"/>
  <c r="K154" i="1"/>
  <c r="I154" i="1"/>
  <c r="M152" i="1"/>
  <c r="K152" i="1"/>
  <c r="I152" i="1"/>
  <c r="M150" i="1"/>
  <c r="K150" i="1"/>
  <c r="I150" i="1"/>
  <c r="M148" i="1"/>
  <c r="K148" i="1"/>
  <c r="I148" i="1"/>
  <c r="M146" i="1"/>
  <c r="K146" i="1"/>
  <c r="I146" i="1"/>
  <c r="M144" i="1"/>
  <c r="K144" i="1"/>
  <c r="I144" i="1"/>
  <c r="M142" i="1"/>
  <c r="K142" i="1"/>
  <c r="I142" i="1"/>
  <c r="M140" i="1"/>
  <c r="K140" i="1"/>
  <c r="I140" i="1"/>
  <c r="M138" i="1"/>
  <c r="K138" i="1"/>
  <c r="I138" i="1"/>
  <c r="M136" i="1"/>
  <c r="K136" i="1"/>
  <c r="I136" i="1"/>
  <c r="M134" i="1"/>
  <c r="K134" i="1"/>
  <c r="I134" i="1"/>
  <c r="M127" i="1"/>
  <c r="K127" i="1"/>
  <c r="I127" i="1"/>
  <c r="M121" i="1"/>
  <c r="K121" i="1"/>
  <c r="I121" i="1"/>
  <c r="M119" i="1"/>
  <c r="K119" i="1"/>
  <c r="I119" i="1"/>
  <c r="M117" i="1"/>
  <c r="K117" i="1"/>
  <c r="I117" i="1"/>
  <c r="M113" i="1"/>
  <c r="K113" i="1"/>
  <c r="I113" i="1"/>
  <c r="M111" i="1"/>
  <c r="K111" i="1"/>
  <c r="I111" i="1"/>
  <c r="M109" i="1"/>
  <c r="K109" i="1"/>
  <c r="I109" i="1"/>
  <c r="M107" i="1"/>
  <c r="K107" i="1"/>
  <c r="I107" i="1"/>
  <c r="M105" i="1"/>
  <c r="K105" i="1"/>
  <c r="I105" i="1"/>
  <c r="M103" i="1"/>
  <c r="K103" i="1"/>
  <c r="I103" i="1"/>
  <c r="M101" i="1"/>
  <c r="K101" i="1"/>
  <c r="I101" i="1"/>
  <c r="M99" i="1"/>
  <c r="K99" i="1"/>
  <c r="I99" i="1"/>
  <c r="M97" i="1"/>
  <c r="K97" i="1"/>
  <c r="I97" i="1"/>
  <c r="M95" i="1"/>
  <c r="K95" i="1"/>
  <c r="I95" i="1"/>
  <c r="M93" i="1"/>
  <c r="K93" i="1"/>
  <c r="I93" i="1"/>
  <c r="M91" i="1"/>
  <c r="K91" i="1"/>
  <c r="I91" i="1"/>
  <c r="M89" i="1"/>
  <c r="K89" i="1"/>
  <c r="I89" i="1"/>
  <c r="M87" i="1"/>
  <c r="K87" i="1"/>
  <c r="I87" i="1"/>
  <c r="M85" i="1"/>
  <c r="K85" i="1"/>
  <c r="I85" i="1"/>
  <c r="M83" i="1"/>
  <c r="K83" i="1"/>
  <c r="I83" i="1"/>
  <c r="M81" i="1"/>
  <c r="K81" i="1"/>
  <c r="I81" i="1"/>
  <c r="M79" i="1"/>
  <c r="K79" i="1"/>
  <c r="I79" i="1"/>
  <c r="M77" i="1"/>
  <c r="K77" i="1"/>
  <c r="I77" i="1"/>
  <c r="M75" i="1"/>
  <c r="K75" i="1"/>
  <c r="I75" i="1"/>
  <c r="M73" i="1"/>
  <c r="K73" i="1"/>
  <c r="I73" i="1"/>
  <c r="M71" i="1"/>
  <c r="K71" i="1"/>
  <c r="I71" i="1"/>
  <c r="M69" i="1"/>
  <c r="K69" i="1"/>
  <c r="I69" i="1"/>
  <c r="M67" i="1"/>
  <c r="K67" i="1"/>
  <c r="I67" i="1"/>
  <c r="M65" i="1"/>
  <c r="M63" i="1"/>
  <c r="K63" i="1"/>
  <c r="I63" i="1"/>
  <c r="M61" i="1"/>
  <c r="K61" i="1"/>
  <c r="I61" i="1"/>
  <c r="M59" i="1"/>
  <c r="K59" i="1"/>
  <c r="I59" i="1"/>
  <c r="M57" i="1"/>
  <c r="K57" i="1"/>
  <c r="I57" i="1"/>
  <c r="M55" i="1"/>
  <c r="K55" i="1"/>
  <c r="I55" i="1"/>
  <c r="M53" i="1"/>
  <c r="K53" i="1"/>
  <c r="I53" i="1"/>
  <c r="M51" i="1"/>
  <c r="K51" i="1"/>
  <c r="I51" i="1"/>
  <c r="M49" i="1"/>
  <c r="K49" i="1"/>
  <c r="I49" i="1"/>
  <c r="M47" i="1"/>
  <c r="M45" i="1"/>
  <c r="K45" i="1"/>
  <c r="I45" i="1"/>
  <c r="M43" i="1"/>
  <c r="K43" i="1"/>
  <c r="I43" i="1"/>
  <c r="M41" i="1"/>
  <c r="K41" i="1"/>
  <c r="I41" i="1"/>
  <c r="M39" i="1"/>
  <c r="K39" i="1"/>
  <c r="I39" i="1"/>
  <c r="M37" i="1"/>
  <c r="K37" i="1"/>
  <c r="I37" i="1"/>
  <c r="M35" i="1"/>
  <c r="M33" i="1"/>
  <c r="K33" i="1"/>
  <c r="I33" i="1"/>
  <c r="M31" i="1"/>
  <c r="K31" i="1"/>
  <c r="I31" i="1"/>
  <c r="M29" i="1"/>
  <c r="K29" i="1"/>
  <c r="I29" i="1"/>
  <c r="M27" i="1"/>
  <c r="K27" i="1"/>
  <c r="I27" i="1"/>
  <c r="M25" i="1"/>
  <c r="K25" i="1"/>
  <c r="I25" i="1"/>
  <c r="M23" i="1"/>
  <c r="K23" i="1"/>
  <c r="I23" i="1"/>
  <c r="M21" i="1"/>
  <c r="K21" i="1"/>
  <c r="I21" i="1"/>
  <c r="M19" i="1"/>
  <c r="K19" i="1"/>
  <c r="I19" i="1"/>
  <c r="M17" i="1"/>
  <c r="K17" i="1"/>
  <c r="I17" i="1"/>
  <c r="M15" i="1"/>
  <c r="K15" i="1"/>
  <c r="I15" i="1"/>
  <c r="M13" i="1"/>
  <c r="K13" i="1"/>
</calcChain>
</file>

<file path=xl/sharedStrings.xml><?xml version="1.0" encoding="utf-8"?>
<sst xmlns="http://schemas.openxmlformats.org/spreadsheetml/2006/main" count="1220" uniqueCount="728">
  <si>
    <r>
      <t xml:space="preserve">                                                                                                       </t>
    </r>
    <r>
      <rPr>
        <sz val="14"/>
        <color rgb="FF000000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</si>
  <si>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</si>
  <si>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</si>
  <si>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</si>
  <si>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Артикул</t>
  </si>
  <si>
    <t>Упаковка</t>
  </si>
  <si>
    <t>Наличие</t>
  </si>
  <si>
    <t>Прозрачные (Transparent)</t>
  </si>
  <si>
    <t>Прозрачный (Transparent), кристалл (Crystal)</t>
  </si>
  <si>
    <t>001</t>
  </si>
  <si>
    <t>TR-15-1</t>
  </si>
  <si>
    <r>
      <rPr>
        <b/>
        <sz val="11"/>
        <color rgb="FF000000"/>
        <rFont val="Calibri"/>
        <family val="2"/>
        <charset val="204"/>
      </rPr>
      <t>15/0</t>
    </r>
    <r>
      <rPr>
        <sz val="11"/>
        <color rgb="FF000000"/>
        <rFont val="Calibri"/>
        <family val="2"/>
        <charset val="204"/>
      </rPr>
      <t xml:space="preserve"> (1.5 мм)</t>
    </r>
  </si>
  <si>
    <t>10 гр</t>
  </si>
  <si>
    <t>Прозрачный (Transparent), светлый топаз (Light Topaz)</t>
  </si>
  <si>
    <t>002</t>
  </si>
  <si>
    <t>TR-15-2</t>
  </si>
  <si>
    <t xml:space="preserve">Прозрачный (Transparent), </t>
  </si>
  <si>
    <t>003</t>
  </si>
  <si>
    <t>TR-15-2C</t>
  </si>
  <si>
    <t>Прозрачный (Transparent), аквамарин (Aquamarine)</t>
  </si>
  <si>
    <t>004</t>
  </si>
  <si>
    <t>TR-15-3</t>
  </si>
  <si>
    <t>Прозрачный (Transparent), аквамарин средний (Medium Aquamarine)</t>
  </si>
  <si>
    <t>005</t>
  </si>
  <si>
    <t>TR-15-3B</t>
  </si>
  <si>
    <t>Прозрачный (Transparent), светло-зеленый (Lime Green)</t>
  </si>
  <si>
    <t>006</t>
  </si>
  <si>
    <t>TR-15-4</t>
  </si>
  <si>
    <t>Прозрачный (Transparent), сиамский рубин (Siam Ruby)</t>
  </si>
  <si>
    <t>нет</t>
  </si>
  <si>
    <t>007</t>
  </si>
  <si>
    <t>TR-15-5B</t>
  </si>
  <si>
    <t>Прозрачный матовый (Transparent Frosted), сиамский рубин (Siam Ruby)</t>
  </si>
  <si>
    <t>008</t>
  </si>
  <si>
    <t>TR-15-5BF</t>
  </si>
  <si>
    <t>Прозрачный (Transparent), рубин (Ruby)</t>
  </si>
  <si>
    <t>009</t>
  </si>
  <si>
    <t>TR-15-5C</t>
  </si>
  <si>
    <t>Прозрачный матовый (Transparent Frosted), рубин (Ruby)</t>
  </si>
  <si>
    <t>010</t>
  </si>
  <si>
    <t>TR-15-5CF</t>
  </si>
  <si>
    <t>Прозрачный матовый (Transparent Frosted), светлый аметист (Light Amethyst)</t>
  </si>
  <si>
    <t>011</t>
  </si>
  <si>
    <t>TR-15-6F</t>
  </si>
  <si>
    <t>Прозрачный матовый (Transparent Frosted), средний аметист (Medium Amethyst)</t>
  </si>
  <si>
    <t>012</t>
  </si>
  <si>
    <t>TR-15-6BF</t>
  </si>
  <si>
    <t>Прозрачный (Transparent), изумруд (Emerald)</t>
  </si>
  <si>
    <t>013</t>
  </si>
  <si>
    <t>TR-15-7B</t>
  </si>
  <si>
    <t>Прозрачный (Transparent), бирюзовый (Teal)</t>
  </si>
  <si>
    <t>014</t>
  </si>
  <si>
    <t>TR-15-7BD</t>
  </si>
  <si>
    <t>Прозрачный матовый (Transparent Frosted), серый (Gray)</t>
  </si>
  <si>
    <t>015</t>
  </si>
  <si>
    <t>TR-15-9F</t>
  </si>
  <si>
    <t>Прозрачный (Transparent), серый (Gray)</t>
  </si>
  <si>
    <t>016</t>
  </si>
  <si>
    <t>TR-15-9B</t>
  </si>
  <si>
    <t>Прозрачный матовый (Transparent Frosted), Светлый сапфир (Light Sapphire)</t>
  </si>
  <si>
    <t>017</t>
  </si>
  <si>
    <t>TR-15-13F</t>
  </si>
  <si>
    <t>Прозрачный (Transparent), орхидея (Orchid)</t>
  </si>
  <si>
    <t>018</t>
  </si>
  <si>
    <t>TR-15-19</t>
  </si>
  <si>
    <t>Прозрачный (Transparent), пляжное зеленое стекло (Beach Glass Green)</t>
  </si>
  <si>
    <t>056</t>
  </si>
  <si>
    <t>TR-15-72</t>
  </si>
  <si>
    <t>Прозрачный радужный матовый (Transp. Rainbow Frosted), темный топаз (Dark Topaz)</t>
  </si>
  <si>
    <t>065</t>
  </si>
  <si>
    <t>TR-15-162CF</t>
  </si>
  <si>
    <t>Прозрачный радужный (Transparent Rainbow), рубин (Ruby)</t>
  </si>
  <si>
    <t>066</t>
  </si>
  <si>
    <t>TR-15-165C</t>
  </si>
  <si>
    <t>Прозрачный радужный (Transparent Rainbow), бирюзовый (Teal)</t>
  </si>
  <si>
    <t>067</t>
  </si>
  <si>
    <t>TR-15-167BD</t>
  </si>
  <si>
    <t>Прозрачный радужный (Transparent Rainbow), черный алмаз (Black Diamond)</t>
  </si>
  <si>
    <t>069</t>
  </si>
  <si>
    <t>TR-15-176</t>
  </si>
  <si>
    <t>Прозрачный радужный (Transparent Rainbow), дымчатый топаз (Smoky Topaz)</t>
  </si>
  <si>
    <t>070</t>
  </si>
  <si>
    <t>TR-15-177</t>
  </si>
  <si>
    <t>Прозрачный радужный матовый (Transp. Rainbow Frosted), дымный топаз (Smoky Topaz)</t>
  </si>
  <si>
    <t>071</t>
  </si>
  <si>
    <t>TR-15-177F</t>
  </si>
  <si>
    <t>Прозрачный (Transparent), светлая французкая роза (Light French Rose)</t>
  </si>
  <si>
    <t>082</t>
  </si>
  <si>
    <t>TR-15-289</t>
  </si>
  <si>
    <t>Прозрачный матовый (Transparent Frosted), дымчатый топаз (Smoky Topaz)</t>
  </si>
  <si>
    <t>091</t>
  </si>
  <si>
    <t>TR-15-423F</t>
  </si>
  <si>
    <t>Прозрачный (Transparent), зеленый, изумрудный (Green Emerald)</t>
  </si>
  <si>
    <t>119</t>
  </si>
  <si>
    <t>TR-15-939</t>
  </si>
  <si>
    <t>Прозрачный (Transparent), оливин (Olivine)</t>
  </si>
  <si>
    <t>120</t>
  </si>
  <si>
    <t>TR-15-940</t>
  </si>
  <si>
    <t>Прозрачный матовый (Transparent Frosted), оливин (Olivine)</t>
  </si>
  <si>
    <t>121</t>
  </si>
  <si>
    <t>TR-15-940F</t>
  </si>
  <si>
    <t>прозрачный радужный (Transparent Rainbow), кристалл (Crystal)</t>
  </si>
  <si>
    <t>141</t>
  </si>
  <si>
    <t>TR-15-161</t>
  </si>
  <si>
    <t>Прозрачный (Transparent), Розалина (Rosaline)</t>
  </si>
  <si>
    <t>142</t>
  </si>
  <si>
    <t>TR-15-11</t>
  </si>
  <si>
    <t>Прозрачный матовый (Transparent Frosted), зеленый изумруд (Green Emerald)</t>
  </si>
  <si>
    <t>143</t>
  </si>
  <si>
    <t>TR-15-939F</t>
  </si>
  <si>
    <t>Прозрачный (Transparent), перидот (Peridot)</t>
  </si>
  <si>
    <t>144</t>
  </si>
  <si>
    <t>TR-15-7</t>
  </si>
  <si>
    <t>Прозрачный матовый (Transparent Frosted), Сахарная слива (Sugar Plum)</t>
  </si>
  <si>
    <t>145</t>
  </si>
  <si>
    <t>TR-15-19F</t>
  </si>
  <si>
    <t>Прозрачный матовый (Transparent Frosted), бирюзовый (Teal)</t>
  </si>
  <si>
    <t>147</t>
  </si>
  <si>
    <t>TR-15-7BDF</t>
  </si>
  <si>
    <t>Прозрачный (Transparent), светлый аметист (Light Amethyst)</t>
  </si>
  <si>
    <t>150</t>
  </si>
  <si>
    <t>TR-15-6</t>
  </si>
  <si>
    <t>Прозрачный матовый (Transparent Frosted), темный аметист (Dark Amethyst)</t>
  </si>
  <si>
    <t>151</t>
  </si>
  <si>
    <t>TR-15-6CF</t>
  </si>
  <si>
    <t>Прозрачный (Transparent), Лимон (Lemon)</t>
  </si>
  <si>
    <t>153</t>
  </si>
  <si>
    <t>TR-15-12</t>
  </si>
  <si>
    <t>Прозрачный матовый (Transparent Frosted), светлый топаз (Light Topaz)</t>
  </si>
  <si>
    <t>157</t>
  </si>
  <si>
    <t>TR-15-2F</t>
  </si>
  <si>
    <t>Прозрачный матовый (Transparent Frosted), темный топаз (Dark Topaz)</t>
  </si>
  <si>
    <t>158</t>
  </si>
  <si>
    <t>TR-15-2CF</t>
  </si>
  <si>
    <t>Прозрачный матовый (Transparent Frosted), зеленый лайм (Lime Green)</t>
  </si>
  <si>
    <t>170</t>
  </si>
  <si>
    <t>TR-15-4F</t>
  </si>
  <si>
    <t>Прозрачный матовый (Transparent Frosted), Кобальт (Cobalt)</t>
  </si>
  <si>
    <t>171</t>
  </si>
  <si>
    <t>TR-15-8DF</t>
  </si>
  <si>
    <t>Прозрачный (Transparent), темный аметист (Dark Amethyst)</t>
  </si>
  <si>
    <t>172</t>
  </si>
  <si>
    <t>TR-15-6C</t>
  </si>
  <si>
    <t>Прозрачный матовый (Transparent Frosted), Розалина (Rosaline)</t>
  </si>
  <si>
    <t>173</t>
  </si>
  <si>
    <t>TR-15-11F</t>
  </si>
  <si>
    <t>Прозрачный матовый (Transparent Frosted), темный сапфир (Dark Sapphire)</t>
  </si>
  <si>
    <t>174</t>
  </si>
  <si>
    <t>TR-15-8F</t>
  </si>
  <si>
    <t>Прозрачный (Transparent), оранжевый (Medium Orange)</t>
  </si>
  <si>
    <t>175</t>
  </si>
  <si>
    <t>TR-15-10B</t>
  </si>
  <si>
    <t>Прозрачный матовый (Transparent Frosted), перидот (Peridot)</t>
  </si>
  <si>
    <t>177</t>
  </si>
  <si>
    <t>TR-15-7F</t>
  </si>
  <si>
    <t>Прозрачный радужный (Transparent Rainbow), кобальт (Cobalt)</t>
  </si>
  <si>
    <t>178</t>
  </si>
  <si>
    <t>TR-15-87</t>
  </si>
  <si>
    <t>Прозрачный (Transparent), Кобальт (Cobalt)</t>
  </si>
  <si>
    <t>179</t>
  </si>
  <si>
    <t>TR-15-8</t>
  </si>
  <si>
    <t>Прозрачный матовый (Transparent Frosted), кристалл (Crystal)</t>
  </si>
  <si>
    <t>180</t>
  </si>
  <si>
    <t>TR-15-1F</t>
  </si>
  <si>
    <t>Прозрачный (Transparent), светлый сапфир (Light Sapphire)</t>
  </si>
  <si>
    <t>181</t>
  </si>
  <si>
    <t>TR-15-13</t>
  </si>
  <si>
    <t>Прозрачный матовый (Transparent Frosted), оранжевый (Medium Orange)</t>
  </si>
  <si>
    <t>182</t>
  </si>
  <si>
    <t>TR-15-10BF</t>
  </si>
  <si>
    <t>Прозрачный матовый (Transparent Frosted), темный перидот (Dark Peridot)</t>
  </si>
  <si>
    <t>186</t>
  </si>
  <si>
    <t>TR-15-72F</t>
  </si>
  <si>
    <t>Прозрачный, радужный (Transparent Rainbow), Розалина (Rosaline)</t>
  </si>
  <si>
    <t>193</t>
  </si>
  <si>
    <t>TR-15-169</t>
  </si>
  <si>
    <t>Прозрачный, радужный (Transparent Rainbow), Аметист (Medium Amethyst)</t>
  </si>
  <si>
    <t>218</t>
  </si>
  <si>
    <t>TR-15-166B</t>
  </si>
  <si>
    <t>Непрозрачные (Opaque)</t>
  </si>
  <si>
    <t>Непрозрачный (Opaque), Белый (White)</t>
  </si>
  <si>
    <t>040</t>
  </si>
  <si>
    <t>TR-15-41</t>
  </si>
  <si>
    <t>Непрозрачный (Opaque), Одуванчик (Dandelion)</t>
  </si>
  <si>
    <t>041</t>
  </si>
  <si>
    <t>TR-15-42</t>
  </si>
  <si>
    <t>Непрозрачный (Opaque), Сине-бирюзовый (Blue Turquoise)</t>
  </si>
  <si>
    <t>042</t>
  </si>
  <si>
    <t>TR-15-43</t>
  </si>
  <si>
    <t>Непрозрачный (Opaque), Васильковый (Cornflower)</t>
  </si>
  <si>
    <t>043</t>
  </si>
  <si>
    <t>TR-15-43D</t>
  </si>
  <si>
    <t>Непрозрачный (Opaque), Кислое яблоко (Sour Apple)</t>
  </si>
  <si>
    <t>044</t>
  </si>
  <si>
    <t>TR-15-44</t>
  </si>
  <si>
    <t>Непрозрачный (Opaque), красный перец (Pepper Red)</t>
  </si>
  <si>
    <t>045</t>
  </si>
  <si>
    <t>TR-15-45</t>
  </si>
  <si>
    <t>Непрозрачный (Opaque), красно-коричневый (Oxblood)</t>
  </si>
  <si>
    <t>046</t>
  </si>
  <si>
    <t>TR-15-46</t>
  </si>
  <si>
    <t>Непрозрачный матовый (Opaque Frosted), темно-красный (Oxblood)</t>
  </si>
  <si>
    <t>047</t>
  </si>
  <si>
    <t>TR-15-46F</t>
  </si>
  <si>
    <t>Непрозрачный (Opaque), терракотовый (Terra Cotta)</t>
  </si>
  <si>
    <t>048</t>
  </si>
  <si>
    <t>TR-15-46L</t>
  </si>
  <si>
    <t>Непрозрачный матовый (Opaque Frosted), терракотовый (Terra Cotta)</t>
  </si>
  <si>
    <t>049</t>
  </si>
  <si>
    <t>TR-15-46LF</t>
  </si>
  <si>
    <t>Непрозрачный (Opaque), зеленая мята (Mint Green)</t>
  </si>
  <si>
    <t>050</t>
  </si>
  <si>
    <t>TR-15-47</t>
  </si>
  <si>
    <t>Непрозрачный (Opaque), Темно-синий (Navy Blue)</t>
  </si>
  <si>
    <t>051</t>
  </si>
  <si>
    <t>TR-15-48</t>
  </si>
  <si>
    <t>Непрозрачный матовый (Opaque Frosted), черный (Jet)</t>
  </si>
  <si>
    <t>052</t>
  </si>
  <si>
    <t>TR-15-49F</t>
  </si>
  <si>
    <t>Непрозрачный (Opaque), оранжевый закат (Sunset Orange)</t>
  </si>
  <si>
    <t>053</t>
  </si>
  <si>
    <t>TR-15-50</t>
  </si>
  <si>
    <t>Непрозрачный (Opaque), серый (Gray)</t>
  </si>
  <si>
    <t>054</t>
  </si>
  <si>
    <t>TR-15-53</t>
  </si>
  <si>
    <t>Непрозрачный (Opaque), бирюзовый (Turquoise)</t>
  </si>
  <si>
    <t>055</t>
  </si>
  <si>
    <t>TR-15-55</t>
  </si>
  <si>
    <t>Непрозрачный, глянцевый (Opaque-Lustered), навахо белый (Navajo White)</t>
  </si>
  <si>
    <t>062</t>
  </si>
  <si>
    <t>TR-15-122</t>
  </si>
  <si>
    <t>Непрозрачный, глянцевый (Opaque-Lustered), светло-бежевый (Light Beige)</t>
  </si>
  <si>
    <t>063</t>
  </si>
  <si>
    <t>TR-15-123</t>
  </si>
  <si>
    <t>Непрозрачный, глянцевый (Opaque-Lustered), темно-бежевый (Dark Beige)</t>
  </si>
  <si>
    <t>064</t>
  </si>
  <si>
    <t>TR-15-123D</t>
  </si>
  <si>
    <t>Непрозрачный (Opaque), лаванда (Lavender)</t>
  </si>
  <si>
    <t>084</t>
  </si>
  <si>
    <t>TR-15-52</t>
  </si>
  <si>
    <t>Непрозрачный, пастель, матовый (Opaque Pastel Frosted), яичная скорлупа (Egg Shell)</t>
  </si>
  <si>
    <t>104</t>
  </si>
  <si>
    <t>TR-15-762</t>
  </si>
  <si>
    <t>Непрозрачный, пастель, матовый (Opaque Pastel Frosted), абрикос (Apricot)</t>
  </si>
  <si>
    <t>105</t>
  </si>
  <si>
    <t>TR-15-763</t>
  </si>
  <si>
    <t>Непрозрачный, пастель, матовый (Opaque Pastel Frosted), цвета креветки (Shrimp)</t>
  </si>
  <si>
    <t>106</t>
  </si>
  <si>
    <t>TR-15-764</t>
  </si>
  <si>
    <t>Непрозрачный, пастель, матовый (Opaque Pastel Frosted), плюмерия (Plumeria)</t>
  </si>
  <si>
    <t>107</t>
  </si>
  <si>
    <t>TR-15-765</t>
  </si>
  <si>
    <t>Непрозрачный, пастель, матовый (Opaque Pastel Frosted), Светло-лиловый (Light Lilac)</t>
  </si>
  <si>
    <t>108</t>
  </si>
  <si>
    <t>TR-15-766</t>
  </si>
  <si>
    <t>Непрозрачный, пастель, матовый (Opaque Pastel Frosted), cветло-cерый (Light Gray)</t>
  </si>
  <si>
    <t>109</t>
  </si>
  <si>
    <t>TR-15-767</t>
  </si>
  <si>
    <t>Непрозрачный, матовый (Opaque Frosted), Белый (White)</t>
  </si>
  <si>
    <t>139</t>
  </si>
  <si>
    <t>Непрозрачный (Opaque), черный (Jet)</t>
  </si>
  <si>
    <t>140</t>
  </si>
  <si>
    <t>TR-15-49</t>
  </si>
  <si>
    <t>Непрозрачный (Opaque), вишневый (Cherry)</t>
  </si>
  <si>
    <t>149</t>
  </si>
  <si>
    <t>TR-15-45A</t>
  </si>
  <si>
    <t>Непрозрачный (Opaque), светлый бежевый (Light Beige)</t>
  </si>
  <si>
    <t>156</t>
  </si>
  <si>
    <t>TR-15-51</t>
  </si>
  <si>
    <t>Непрозрачный, радужный (Opaque Rainbow), Белый (White)</t>
  </si>
  <si>
    <t>192</t>
  </si>
  <si>
    <t>TR-15-401</t>
  </si>
  <si>
    <t>Внутреннее серебрение (Silver-lined)</t>
  </si>
  <si>
    <t>Внутреннее серебрение (Silver-Lined), кристалл (Crystal)</t>
  </si>
  <si>
    <t>019</t>
  </si>
  <si>
    <t>TR-15-21</t>
  </si>
  <si>
    <t>Внутреннее серебрение (Silver-Lined), светлый топаз (Light Topaz)</t>
  </si>
  <si>
    <t>020</t>
  </si>
  <si>
    <t>TR-15-22</t>
  </si>
  <si>
    <t>Внутреннее серебрение (Silver-Lined),  темный топаз (Dark Topaz)</t>
  </si>
  <si>
    <t>021</t>
  </si>
  <si>
    <t>TR-15-22C</t>
  </si>
  <si>
    <t>Внутреннее серебрение (Silver-Lined)</t>
  </si>
  <si>
    <t>022</t>
  </si>
  <si>
    <t>TR-15-23</t>
  </si>
  <si>
    <t>Внутреннее серебрение (Silver-Lined), темная морская волна (Dark Aqua)</t>
  </si>
  <si>
    <t>023</t>
  </si>
  <si>
    <t>TR-15-23B</t>
  </si>
  <si>
    <t>Внутреннее серебрение матовое (Silver-Lined Frosted), Темный перидот (Dark Peridot)</t>
  </si>
  <si>
    <t>024</t>
  </si>
  <si>
    <t>TR-15-24BF</t>
  </si>
  <si>
    <t>Внутреннее серебрение (Silver-Lined), сиамский рубин светлый (Light Siam Ruby)</t>
  </si>
  <si>
    <t>025</t>
  </si>
  <si>
    <t>TR-15-25</t>
  </si>
  <si>
    <t>Внутреннее серебрение (Silver-Lined), рубин (Ruby)</t>
  </si>
  <si>
    <t>026</t>
  </si>
  <si>
    <t>TR-15-25C</t>
  </si>
  <si>
    <t>Внутреннее серебрение (Silver-Lined), светлый аметист (Light amethyst)</t>
  </si>
  <si>
    <t>027</t>
  </si>
  <si>
    <t>TR-15-26</t>
  </si>
  <si>
    <t>Внутреннее серебрение (Silver-Lined), перидот (Peridot)</t>
  </si>
  <si>
    <t>028</t>
  </si>
  <si>
    <t>TR-15-27</t>
  </si>
  <si>
    <t>Внутреннее серебрение (Silver-Lined), трава зеленая (Grass Green)</t>
  </si>
  <si>
    <t>029</t>
  </si>
  <si>
    <t>TR-15-27B</t>
  </si>
  <si>
    <t>Внутреннее серебрение (Silver-Lined), кобальт (Cobalt)</t>
  </si>
  <si>
    <t>030</t>
  </si>
  <si>
    <t>TR-15-28</t>
  </si>
  <si>
    <t>Внутреннее серебрение (Silver-Lined), серый (Gray)</t>
  </si>
  <si>
    <t>031</t>
  </si>
  <si>
    <t>TR-15-29B</t>
  </si>
  <si>
    <t>Внутреннее серебрение (Silver-Lined), гиацинт (Hyacinth)</t>
  </si>
  <si>
    <t>032</t>
  </si>
  <si>
    <t>TR-15-30B</t>
  </si>
  <si>
    <t>Внутреннее серебрение (Silver-Lined), розалин (Rosaline)</t>
  </si>
  <si>
    <t>033</t>
  </si>
  <si>
    <t>TR-15-31</t>
  </si>
  <si>
    <t>Внутреннее серебрение (Silver-Lined), лимонный (Lemon)</t>
  </si>
  <si>
    <t>034</t>
  </si>
  <si>
    <t>TR-15-32</t>
  </si>
  <si>
    <t>Внутреннее серебрение (Silver-Lined), светлый сапфир (Light Sapphire)</t>
  </si>
  <si>
    <t>035</t>
  </si>
  <si>
    <t>TR-15-33</t>
  </si>
  <si>
    <t>Внутреннее серебрение (Silver-Lined), дымный топаз (Smokey Topaz)</t>
  </si>
  <si>
    <t>036</t>
  </si>
  <si>
    <t>TR-15-34</t>
  </si>
  <si>
    <t>Внутреннее серебрение (Silver-Lined), изумруд (Green Emerald)</t>
  </si>
  <si>
    <t>037</t>
  </si>
  <si>
    <t>TR-15-36</t>
  </si>
  <si>
    <t>Внутреннее серебрение (Silver-Lined), оливин (Olivine)</t>
  </si>
  <si>
    <t>038</t>
  </si>
  <si>
    <t>TR-15-37</t>
  </si>
  <si>
    <t>Внутреннее серебрение (Silver-Lined), розовый (Pink)</t>
  </si>
  <si>
    <t>039</t>
  </si>
  <si>
    <t>TR-15-38</t>
  </si>
  <si>
    <t>Внутреннее серебрение (Silver-Lined), молочно белый (Milky White)</t>
  </si>
  <si>
    <t>128</t>
  </si>
  <si>
    <t>TR-15-2100</t>
  </si>
  <si>
    <t>Внутреннее серебрение (Silver-Lined), молочный светлый топаз (Milky Light Topaz)</t>
  </si>
  <si>
    <t>129</t>
  </si>
  <si>
    <t>TR-15-2110</t>
  </si>
  <si>
    <t>Внутреннее серебрение (Silver-Lined), розовато-лиловый (Mauve)</t>
  </si>
  <si>
    <t>130</t>
  </si>
  <si>
    <t>TR-15-2218</t>
  </si>
  <si>
    <t>Внутреннее серебрение (Silver-Lined), светлый виноград (Light Grape)</t>
  </si>
  <si>
    <t>131</t>
  </si>
  <si>
    <t>TR-15-2219</t>
  </si>
  <si>
    <t>Внутреннее серебрение (Silver-Lined), фиолетовый (Purple)</t>
  </si>
  <si>
    <t>132</t>
  </si>
  <si>
    <t>TR-15-2224</t>
  </si>
  <si>
    <t>Внутреннее серебрение матовое (Silver-Lined Frosted), темный морской волны (Dark Aquamarine)</t>
  </si>
  <si>
    <t>134</t>
  </si>
  <si>
    <t>TR-15-23BF</t>
  </si>
  <si>
    <t>Внутреннее серебрение (Silver-Lined), сиамский рубин (Siam Ruby)</t>
  </si>
  <si>
    <t>148</t>
  </si>
  <si>
    <t>TR-15-25B</t>
  </si>
  <si>
    <t>Внутреннее серебрение матовое (Silver-Lined Frosted), бирюзовый (Teal)</t>
  </si>
  <si>
    <t>152</t>
  </si>
  <si>
    <t>TR-15-27BDF</t>
  </si>
  <si>
    <t>Внутреннее серебрение матовое (Silver-Lined Frosted), кристалл (Crystal)</t>
  </si>
  <si>
    <t>154</t>
  </si>
  <si>
    <t>TR-15-21F</t>
  </si>
  <si>
    <t>Внутреннее серебрение (Silver-Lined), сапфир (Sapphire)</t>
  </si>
  <si>
    <t>183</t>
  </si>
  <si>
    <t>TR-15-35</t>
  </si>
  <si>
    <t>Внутреннее серебрение (Silver-Lined), аметист (Medium Amethyst)</t>
  </si>
  <si>
    <t>185</t>
  </si>
  <si>
    <t>TR-15-26B</t>
  </si>
  <si>
    <t>Внутреннее серебрение (Silver-Lined), бирюзовый (Teal)</t>
  </si>
  <si>
    <t>187</t>
  </si>
  <si>
    <t>TR-15-27BD</t>
  </si>
  <si>
    <t>Внутреннее серебрение (Silver-Lined), аметист (Amethyst)</t>
  </si>
  <si>
    <t>191</t>
  </si>
  <si>
    <t>TR-15-26C</t>
  </si>
  <si>
    <t>Внутреннее серебрение (Silver-Lined), танзанит (Tanzanite)</t>
  </si>
  <si>
    <t>197</t>
  </si>
  <si>
    <t>TR-15-39</t>
  </si>
  <si>
    <t>Внутреннее меднение Copper-Lined)</t>
  </si>
  <si>
    <t>Внутреннее покрытие медью (Copper-Lined), Кристалл (Crystal)</t>
  </si>
  <si>
    <t>159</t>
  </si>
  <si>
    <t>TR-15-740</t>
  </si>
  <si>
    <t>Внутреннее покрытие медью (Copper-Lined), Алебастр (Alabaster)</t>
  </si>
  <si>
    <t>162</t>
  </si>
  <si>
    <t>TR-15-741</t>
  </si>
  <si>
    <t>Внутренняя позолота (Gold-Lined)</t>
  </si>
  <si>
    <t>Внутренняя позолота, радужный (Gold-Lined Rainbow), кристалл (Crystal)</t>
  </si>
  <si>
    <t>124</t>
  </si>
  <si>
    <t>TR-15-994</t>
  </si>
  <si>
    <t>Внутренняя позолота, радужный (Gold-Lined Rainbow), цвет морской волны (Aqua)</t>
  </si>
  <si>
    <t>125</t>
  </si>
  <si>
    <t>TR-15-995</t>
  </si>
  <si>
    <t>Внутренняя позолота, радужный (Gold-Lined Rainbow), черный бриллиант (Black Diamond)</t>
  </si>
  <si>
    <t>126</t>
  </si>
  <si>
    <t>TR-15-999</t>
  </si>
  <si>
    <t>Глянцевый (Luster)</t>
  </si>
  <si>
    <t>Золотой глянец (Gold Lustered), аметист (Amethyst)</t>
  </si>
  <si>
    <t>074</t>
  </si>
  <si>
    <t>TR-15-201</t>
  </si>
  <si>
    <t>Золотой глянец (Gold Lustered), изумруд (Emerald)</t>
  </si>
  <si>
    <t>083</t>
  </si>
  <si>
    <t>TR-15-322</t>
  </si>
  <si>
    <t>Золотой глянец (Gold Lustered), африканский закат (African Sunset)</t>
  </si>
  <si>
    <t>085</t>
  </si>
  <si>
    <t>TR-15-329</t>
  </si>
  <si>
    <t>Золотой глянец (Gold Lustered), малина (Raspberry)</t>
  </si>
  <si>
    <t>086</t>
  </si>
  <si>
    <t>TR-15-332</t>
  </si>
  <si>
    <t>Золотой глянец, прозрачный (Gold Lustered Transp.), розовый (Pink)</t>
  </si>
  <si>
    <t>090</t>
  </si>
  <si>
    <t>TR-15-421</t>
  </si>
  <si>
    <t>Золотой глянец (Gold Lustered), зеленый чай (Green Tea)</t>
  </si>
  <si>
    <t>092</t>
  </si>
  <si>
    <t>TR-15-457</t>
  </si>
  <si>
    <t>Золотой глянец (Gold Lustered), темный топаз (Dark Topaz)</t>
  </si>
  <si>
    <t>093</t>
  </si>
  <si>
    <t>TR-15-459</t>
  </si>
  <si>
    <t>Золотой глянец (Gold Lustered),  темная бронза (Dark Chocolate Bronze)</t>
  </si>
  <si>
    <t>133</t>
  </si>
  <si>
    <t>TR-15-422</t>
  </si>
  <si>
    <t>Золотой глянец (Gold Lustered),  Голубой Монтана (Montana Blue)</t>
  </si>
  <si>
    <t>199</t>
  </si>
  <si>
    <t>TR-15-204</t>
  </si>
  <si>
    <t>Золотой глянец (Gold Lustered), Гортензия (Hydrangea)</t>
  </si>
  <si>
    <t>200</t>
  </si>
  <si>
    <t>TR-15-206</t>
  </si>
  <si>
    <t>Металлизированный (Metallic)</t>
  </si>
  <si>
    <t>Металлизированный (Metallic), Гематит (Hematite)</t>
  </si>
  <si>
    <t>057</t>
  </si>
  <si>
    <t>TR-15-81</t>
  </si>
  <si>
    <t>Металлизированный (Metallic), Туманный (Nebula)</t>
  </si>
  <si>
    <t>058</t>
  </si>
  <si>
    <t>TR-15-82</t>
  </si>
  <si>
    <t>Металлизированный ирис (Metallic Iris), Коричневый (Brown)</t>
  </si>
  <si>
    <t>059</t>
  </si>
  <si>
    <t>TR-15-83</t>
  </si>
  <si>
    <t>Металлизированный ирис (Metallic Iris), Зеленый/коричневый (Green/Brown)</t>
  </si>
  <si>
    <t>060</t>
  </si>
  <si>
    <t>TR-15-84</t>
  </si>
  <si>
    <t>Металлизированный (Metallic), Мох (Moss)</t>
  </si>
  <si>
    <t>061</t>
  </si>
  <si>
    <t>TR-15-89</t>
  </si>
  <si>
    <t>Металлизированный (Metallic), бронза (Bronze)</t>
  </si>
  <si>
    <t>075</t>
  </si>
  <si>
    <t>TR-15-221</t>
  </si>
  <si>
    <t>Металлизированный золотом (Higher-Metallic), виноградный (Grape)</t>
  </si>
  <si>
    <t>094</t>
  </si>
  <si>
    <t>TR-15-461</t>
  </si>
  <si>
    <t>Металлизированный золотом (Higher-Metallic), Пандора (Pandora)</t>
  </si>
  <si>
    <t>095</t>
  </si>
  <si>
    <t>TR-15-504</t>
  </si>
  <si>
    <t>Металлизированный золотом (Higher-Metallic), стрекоза (Dragonfly)</t>
  </si>
  <si>
    <t>096</t>
  </si>
  <si>
    <t>TR-15-505</t>
  </si>
  <si>
    <t>Металлизированный золотом (Higher-Metallic), майский жук (June Bug)</t>
  </si>
  <si>
    <t>097</t>
  </si>
  <si>
    <t>TR-15-506</t>
  </si>
  <si>
    <t>Металлизированный золотом ирис (Higher-Metallic Iris), фиолетовый/ зеленый (Purple/Green)</t>
  </si>
  <si>
    <t>098</t>
  </si>
  <si>
    <t>TR-15-509</t>
  </si>
  <si>
    <t>Металлизированный, матовый (Metallic Frosted), ирис фиолетовый (Iris Purple)</t>
  </si>
  <si>
    <t>146</t>
  </si>
  <si>
    <t>TR-15-85F</t>
  </si>
  <si>
    <t>Металлизированный (Metallic), темная бронза (Dark Bronze)</t>
  </si>
  <si>
    <t>161</t>
  </si>
  <si>
    <t>TR-15-222</t>
  </si>
  <si>
    <t>Металлизированный, радужный (Metallic Rainbow), ирис (Iris)</t>
  </si>
  <si>
    <t>176</t>
  </si>
  <si>
    <t>TR-15-86</t>
  </si>
  <si>
    <t>Металлизированный (Metallic), космос (Cosmos)</t>
  </si>
  <si>
    <t>184</t>
  </si>
  <si>
    <t>TR-15-88</t>
  </si>
  <si>
    <t>Металлизированный (Metallic), ирис фиолетовый (Iris Purple)</t>
  </si>
  <si>
    <t>188</t>
  </si>
  <si>
    <t>TR-15-85</t>
  </si>
  <si>
    <t>Металлизированный (Metallic), аметист оружейный металл (Amethyst Gun Metal)</t>
  </si>
  <si>
    <t>194</t>
  </si>
  <si>
    <t>TR-15-90</t>
  </si>
  <si>
    <t>Металлизированный золотом ирис (Higher-Metallic Iris), оливин (Olivine)</t>
  </si>
  <si>
    <t>196</t>
  </si>
  <si>
    <t>TR-15-508</t>
  </si>
  <si>
    <t>Металлизированный (Metallic), Никель (Nickel)</t>
  </si>
  <si>
    <t>711</t>
  </si>
  <si>
    <t>TR-15-711</t>
  </si>
  <si>
    <t>Металлизированный (Metallic), золото 24 карата(24K Gold Plated)</t>
  </si>
  <si>
    <t>712</t>
  </si>
  <si>
    <t>TR-15-712</t>
  </si>
  <si>
    <t>Матовый с подкрасом (Matte-Color)</t>
  </si>
  <si>
    <t>Матовый с подкрасом (Matte-Color), темно-серый (Gun Metal)</t>
  </si>
  <si>
    <t>099</t>
  </si>
  <si>
    <t>TR-15-612</t>
  </si>
  <si>
    <t>Матовый с подкрасом (Matte-Color), серый ирис (Iris Gray)</t>
  </si>
  <si>
    <t>100</t>
  </si>
  <si>
    <t>TR-15-613</t>
  </si>
  <si>
    <t>Матовый с подкрасом (Matte-Color), темно-оливковый (Dark Olive)</t>
  </si>
  <si>
    <t>101</t>
  </si>
  <si>
    <t>TR-15-617</t>
  </si>
  <si>
    <t>Матовый с подкрасом (Matte-Color), лиловый мокко (Mauve Mocha)</t>
  </si>
  <si>
    <t>102</t>
  </si>
  <si>
    <t>TR-15-703</t>
  </si>
  <si>
    <t>Матовый с подкрасом (Matte-Color), молочный кристалл (Milk Crystal)</t>
  </si>
  <si>
    <t>103</t>
  </si>
  <si>
    <t>TR-15-761</t>
  </si>
  <si>
    <t>Матовый с подкрасом (Matte-Color), Темно-медный (Dark Copper)</t>
  </si>
  <si>
    <t>160</t>
  </si>
  <si>
    <t>TR-15-702</t>
  </si>
  <si>
    <t>Матовый с подкрасом (Matte-Color), ирис перидот (Iris Peridot)</t>
  </si>
  <si>
    <t>163</t>
  </si>
  <si>
    <t>TR-15-707</t>
  </si>
  <si>
    <t>Матовый с подкрасом (Matte-Color), серый (Gray)</t>
  </si>
  <si>
    <t>164</t>
  </si>
  <si>
    <t>TR-15-611</t>
  </si>
  <si>
    <t>Матовый с подкрасом (Matte-Color), ирис фиолетовый (Iris Violet)</t>
  </si>
  <si>
    <t>165</t>
  </si>
  <si>
    <t>TR-15-709</t>
  </si>
  <si>
    <t>Матовый с подкрасом (Matte-Color), Кассиопея (Cassiopeia)</t>
  </si>
  <si>
    <t>166</t>
  </si>
  <si>
    <t>TR-15-708</t>
  </si>
  <si>
    <t>Матовый с подкрасом (Matte-Color), коричневый ирис (Iris Brown)</t>
  </si>
  <si>
    <t>167</t>
  </si>
  <si>
    <t>TR-15-614</t>
  </si>
  <si>
    <t>Матовый с подкрасом (Matte-Color), ирис голубой (Iris Blue)</t>
  </si>
  <si>
    <t>168</t>
  </si>
  <si>
    <t>TR-15-705</t>
  </si>
  <si>
    <t>Матовый с подкрасом ирис (Matte-Color Iris), бирюзовый (Teal)</t>
  </si>
  <si>
    <t>169</t>
  </si>
  <si>
    <t>TR-15-706</t>
  </si>
  <si>
    <t>Окрашенный изнутри (Inside-Color)</t>
  </si>
  <si>
    <t>Окрашенный изнутри (Inside-color Rainbow), кристалл/линия танзанит (Crystal/Tanzanite Lined)</t>
  </si>
  <si>
    <t>072</t>
  </si>
  <si>
    <t>TR-15-181</t>
  </si>
  <si>
    <t>Окрашенный изнутри, глянцевый (Inside-Color Luster), кристалл/карибский синий (Crystal/Caribean Blue Lined)</t>
  </si>
  <si>
    <t>073</t>
  </si>
  <si>
    <t>TR-15-189</t>
  </si>
  <si>
    <t>Окрашенный изнутри, радужный (Inside-Color Rainbow), светлый топаз/сиреневая вставка (Light Topaz/Mauve Lined)</t>
  </si>
  <si>
    <t>076</t>
  </si>
  <si>
    <t>TR-15-241</t>
  </si>
  <si>
    <t>Окрашенный изнутри (Inside-Color), Топаз/Изумрудная линия матовая (Topaz/Opaque Emerald Lined)</t>
  </si>
  <si>
    <t>077</t>
  </si>
  <si>
    <t>TR-15-243</t>
  </si>
  <si>
    <t>Окрашенный изнутри, глянцевый (Inside-Color Luster), черный бриллиант/Желтая линия (Black Diamond/Opaque Yellow-Lined)</t>
  </si>
  <si>
    <t>078</t>
  </si>
  <si>
    <t>TR-15-246</t>
  </si>
  <si>
    <t>Окрашенный изнутри (Inside-Color), перидот/изумрудная линия (Peridot/Emerald Lined)</t>
  </si>
  <si>
    <t>079</t>
  </si>
  <si>
    <t>TR-15-249</t>
  </si>
  <si>
    <t>Окрашенный изнутри (Inside-Color), кристалл/золотая линия (Crystal/Gold Lined)</t>
  </si>
  <si>
    <t>080</t>
  </si>
  <si>
    <t>TR-15-262</t>
  </si>
  <si>
    <t>Окрашенный изнутри радужный (Inside-Color Rainbow), кристалл/бирюзовая линия (Crystal/Teal Lined)</t>
  </si>
  <si>
    <t>081</t>
  </si>
  <si>
    <t>TR-15-264</t>
  </si>
  <si>
    <t>Окрашенный изнутри (Inside-Color), кристалл/томатная линия (Crystal/Tomato Lined)</t>
  </si>
  <si>
    <t>087</t>
  </si>
  <si>
    <t>TR-15-341</t>
  </si>
  <si>
    <t>Окрашенный изнутри (Inside-Color), кристалл/сахарная вата (Crystal/Cotton Candy Lined)</t>
  </si>
  <si>
    <t>088</t>
  </si>
  <si>
    <t>TR-15-379</t>
  </si>
  <si>
    <t>Окрашенный изнутри, радужный (Inside-Color Rainbow), рубин/черная линия (Ruby/Jet Lined)</t>
  </si>
  <si>
    <t>089</t>
  </si>
  <si>
    <t>TR-15-400</t>
  </si>
  <si>
    <t>Окрашенный изнутри радужный (Inside-Color Rainbow), кристалл/клубничная линия (Crystal/Strawberry Lined)</t>
  </si>
  <si>
    <t>110</t>
  </si>
  <si>
    <t>TR-15-771</t>
  </si>
  <si>
    <t>Окрашенный изнутри радужный (Inside-Color Rainbow), кристалл/линия монтана голубая (Crystal/Montana Blue Lined)</t>
  </si>
  <si>
    <t>111</t>
  </si>
  <si>
    <t>TR-15-773</t>
  </si>
  <si>
    <t>Окрашенный изнутри радужный (Inside-Color Rainbow), кристалл/виноградная линия (Crystal/Grape Lined)</t>
  </si>
  <si>
    <t>112</t>
  </si>
  <si>
    <t>TR-15-774</t>
  </si>
  <si>
    <t>Окрашенный изнутри радужный (Inside-Color Rainbow), кристалл/линия цвета лосося (Crystal/Salmon Lined)</t>
  </si>
  <si>
    <t>113</t>
  </si>
  <si>
    <t>TR-15-779</t>
  </si>
  <si>
    <t>Окрашенный изнутри (Inside-Color), светлый топаз/непрозрачная цвета лаванды линия (Light Topaz/Opaque Lavender Lined)</t>
  </si>
  <si>
    <t>114</t>
  </si>
  <si>
    <t>TR-15-926</t>
  </si>
  <si>
    <t>Окрашенный изнутри радужный (Inside-Color Rainbow), розалина/непрозрачная фиолетовая линия (Rosaline/Opaque Purple Lined)</t>
  </si>
  <si>
    <t>115</t>
  </si>
  <si>
    <t>TR-15-928</t>
  </si>
  <si>
    <t>Окрашенный изнутри радужный (Inside-Color Rainbow), светло желтый/линия цвета капри (Light Yellow/Capri Lined)</t>
  </si>
  <si>
    <t>116</t>
  </si>
  <si>
    <t>TR-15-929</t>
  </si>
  <si>
    <t>Окрашенный изнутри (Inside-Color), цвет морской волны/ линия цвета капри (Aqua/Capri Lined)</t>
  </si>
  <si>
    <t>117</t>
  </si>
  <si>
    <t>TR-15-932</t>
  </si>
  <si>
    <t>Окрашенный изнутри (Inside-Color), светлый сапфир/непрозрачная фиолетовая линия (Light Sapphire/Opaque Purple Lined)</t>
  </si>
  <si>
    <t>118</t>
  </si>
  <si>
    <t>TR-15-934</t>
  </si>
  <si>
    <t>Окрашенный изнутри радужный (Inside-Color Rainbow), светлый топаз/линия цвета морской пены (Lt Topaz/Sea Foam Lined)</t>
  </si>
  <si>
    <t>122</t>
  </si>
  <si>
    <t>TR-15-952</t>
  </si>
  <si>
    <t>Окрашенный изнутри (Inside-Color), цвет морской волны/линия цвета светлый нарцисс(Aqua/Lt Jonquil Lined)</t>
  </si>
  <si>
    <t>123</t>
  </si>
  <si>
    <t>TR-15-954</t>
  </si>
  <si>
    <t>Окрашенный изнутри (Inside-Color), серый/пурпурная линия (Grey/Magenta Lined)</t>
  </si>
  <si>
    <t>127</t>
  </si>
  <si>
    <t>TR-15-1076</t>
  </si>
  <si>
    <t>Окрашенный изнутри глянцевый (Inside-Color Luster), кристалл/капри голубая линия (Crystal/Capri Blue Lined)</t>
  </si>
  <si>
    <t>155</t>
  </si>
  <si>
    <t>TR-15-188</t>
  </si>
  <si>
    <t>Окрашенный изнутри (Inside-Color), перидот/красно-коричневая линия (Peridot/Oxblood Lined)</t>
  </si>
  <si>
    <t>189</t>
  </si>
  <si>
    <t>TR-15-247</t>
  </si>
  <si>
    <t>Окрашенный изнутри глянцевый (Inside-Color Luster), светлый аметист/ черная внутренняя линия (Light Amethyst/Jet Lined)</t>
  </si>
  <si>
    <t>190</t>
  </si>
  <si>
    <t>TR-15-251</t>
  </si>
  <si>
    <t>Окрашенный изнутри (Inside-Color), нарцисс/гиацинтовая линия (Jonquil/Hyacinth Lined)</t>
  </si>
  <si>
    <t>198</t>
  </si>
  <si>
    <t>TR-15-303</t>
  </si>
  <si>
    <t>Окрашенный изнутри радужный (Inside-Color Rainbow), нарцисс/черная линия(Jonquil/Jet Lined)</t>
  </si>
  <si>
    <t>201</t>
  </si>
  <si>
    <t>TR-15-245</t>
  </si>
  <si>
    <t>Окрашенный изнутри (Inside-Color), Кристалл/розовый золотой окрас (Crystal/Rose Gold Lined)</t>
  </si>
  <si>
    <t>219</t>
  </si>
  <si>
    <t>TR-15-267</t>
  </si>
  <si>
    <t>Окрашенный изнутри (Inside-Color), Кристалл/окрас нарцисс светлый (Crystal/Light Jonquil Lined)Lined)</t>
  </si>
  <si>
    <t>220</t>
  </si>
  <si>
    <t>TR-15-352</t>
  </si>
  <si>
    <t>Окрашенный изнутри радужный (Inside color Rainbow), Кристалл/окрас песчаник (Crystal/Sandstone Lined)</t>
  </si>
  <si>
    <t>221</t>
  </si>
  <si>
    <t>TR-15-784</t>
  </si>
  <si>
    <t>Окрашенный изнутри (Inside-Color), Топаз светлый/розовый окрас (Lt. Topaz/Pink-Lined)</t>
  </si>
  <si>
    <t>223</t>
  </si>
  <si>
    <t>TR-15-960</t>
  </si>
  <si>
    <t>Окрашенный изнутри (Inside Color), Кристалл/снежный окрас (Crystal/Snow Lined)</t>
  </si>
  <si>
    <t>224</t>
  </si>
  <si>
    <t>TR-15-981</t>
  </si>
  <si>
    <t>Окрашенный, радужный (Dyed Rainbow)</t>
  </si>
  <si>
    <t>Окрашенный радужный (Dyed-Rainbow), розовая балерина (Ballerina Pink)</t>
  </si>
  <si>
    <t>068</t>
  </si>
  <si>
    <t>TR-15-171</t>
  </si>
  <si>
    <t>Цейлон (Ceylon)</t>
  </si>
  <si>
    <t>Цейлон (Ceylon), Снежинка (Snowflake)</t>
  </si>
  <si>
    <t>195</t>
  </si>
  <si>
    <t>TR-15-141</t>
  </si>
  <si>
    <t>Цейлон (Ceylon), сельдерей (Celery)</t>
  </si>
  <si>
    <t>211</t>
  </si>
  <si>
    <t>TR-15-144</t>
  </si>
  <si>
    <t>Цейлон (Ceylon), Невинно-розовый (Innocent Pink)</t>
  </si>
  <si>
    <t>212</t>
  </si>
  <si>
    <t>TR-15-145</t>
  </si>
  <si>
    <t>Цейлон (Ceylon), Светлая слоновая кость (Light Ivory)</t>
  </si>
  <si>
    <t>213</t>
  </si>
  <si>
    <t>TR-15-147</t>
  </si>
  <si>
    <t>Цейлон (Ceylon), Персиковый коблер (Peach Cobler)</t>
  </si>
  <si>
    <t>214</t>
  </si>
  <si>
    <t>TR-15-148</t>
  </si>
  <si>
    <t>Цейлон (Ceylon), Дымчатый (Smoke)</t>
  </si>
  <si>
    <t>215</t>
  </si>
  <si>
    <t>TR-15-150</t>
  </si>
  <si>
    <t>Цейлон (Ceylon), Виноградный туман (Grape Mist)</t>
  </si>
  <si>
    <t>216</t>
  </si>
  <si>
    <t>TR-15-151</t>
  </si>
  <si>
    <t>Цейлон (Ceylon), Нефрит (Jade)</t>
  </si>
  <si>
    <t>217</t>
  </si>
  <si>
    <t>TR-15-156</t>
  </si>
  <si>
    <t>Цейлон (Ceylon), Гладиолус (Gladiola)</t>
  </si>
  <si>
    <t>222</t>
  </si>
  <si>
    <t>TR-15-922</t>
  </si>
  <si>
    <t>Полу-застекленный (Semi Glazed)</t>
  </si>
  <si>
    <t>Полу-прозрачный (Semi Glazed), Черный (Jet)</t>
  </si>
  <si>
    <t>225</t>
  </si>
  <si>
    <t>TR-15-2612F</t>
  </si>
  <si>
    <t>Финишное покрытие (Permanent Finish)</t>
  </si>
  <si>
    <t>Финишное покрытие (Permanent Finish), Гальванизированный аллюминий (Galvanized Aluminum)</t>
  </si>
  <si>
    <t>202</t>
  </si>
  <si>
    <t>TR-15-PF558</t>
  </si>
  <si>
    <t>Финишное покрытие (Permanent Finish), Гальванизованный золотом (Galvanized Starlight)</t>
  </si>
  <si>
    <t>203</t>
  </si>
  <si>
    <t>TR-15-PF557</t>
  </si>
  <si>
    <t>204</t>
  </si>
  <si>
    <t>TR-15-558</t>
  </si>
  <si>
    <t>Гальванизованный золотом матовый (Matte Galvanized Starlight)</t>
  </si>
  <si>
    <t>205</t>
  </si>
  <si>
    <t>TR-15-557F</t>
  </si>
  <si>
    <t>Финишное покрытие (Permanent Finish), Гальванизованный розовым золотом (Rose Gold)</t>
  </si>
  <si>
    <t>206</t>
  </si>
  <si>
    <t>TR-15-PF551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</si>
  <si>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</si>
  <si>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>от 15 000р</t>
  </si>
  <si>
    <t>От 20 000 руб</t>
  </si>
  <si>
    <t>От 30 000 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</si>
  <si>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</si>
  <si>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</si>
  <si>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</si>
  <si>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</si>
  <si>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Картинка</t>
  </si>
  <si>
    <t>П/ №</t>
  </si>
  <si>
    <t>Розничная цена</t>
  </si>
  <si>
    <t xml:space="preserve"> в начало &gt;&gt;</t>
  </si>
  <si>
    <t>Цена при покупке только ТОНО на сумму:</t>
  </si>
  <si>
    <t xml:space="preserve">Цена со скидкой </t>
  </si>
  <si>
    <t>TR-15-41F</t>
  </si>
  <si>
    <t>TR-15-109B</t>
  </si>
  <si>
    <t>TR-15-22B</t>
  </si>
  <si>
    <t>TR-15-121</t>
  </si>
  <si>
    <t>TR-15-163</t>
  </si>
  <si>
    <t>TR-15-166С</t>
  </si>
  <si>
    <t>TR-15-2208</t>
  </si>
  <si>
    <t>227</t>
  </si>
  <si>
    <t>208</t>
  </si>
  <si>
    <t>209</t>
  </si>
  <si>
    <t>228</t>
  </si>
  <si>
    <t>229</t>
  </si>
  <si>
    <t>230</t>
  </si>
  <si>
    <t>Внутреннее серебрение (Silver-Lined), Золото (Medium Gold)</t>
  </si>
  <si>
    <t>Непрозрачный, глянцевый (Opaque-Lustered), белый (White)</t>
  </si>
  <si>
    <t>Прозрачный, глянцевый (Transparent-Lustered), сиамский рубин (Siam Ruby)</t>
  </si>
  <si>
    <t>Прозрачный радужный (Transparent Rainbow), аквамарин (Aquamarine)</t>
  </si>
  <si>
    <t>Внутреннее серебрение (Silver-Lined), Жжёный апельсин (Burnt Orange)</t>
  </si>
  <si>
    <t>Прозрачный радужный (Transparent Rainbow), аметист (Amethyst)</t>
  </si>
  <si>
    <t>210</t>
  </si>
  <si>
    <t>TR-15-106</t>
  </si>
  <si>
    <t>Прозрачный, глянцевый (Transparent-Lustered), розалин (Rosaline)</t>
  </si>
  <si>
    <t>TR-15-241FM</t>
  </si>
  <si>
    <t>453</t>
  </si>
  <si>
    <t>Окрашенный изнутри (Inside Color), светлый топаз/лиловый окрас (Lt Topaz/Mauve Line)</t>
  </si>
  <si>
    <t>226</t>
  </si>
  <si>
    <t>TR-15-551</t>
  </si>
  <si>
    <t>Бисер Toho круглый № 15 (15/0)</t>
  </si>
  <si>
    <t>Размер</t>
  </si>
  <si>
    <r>
      <t xml:space="preserve">Магазин «Бисер, Бусинка, Страз»                                                                                                чешский бисер оптом, с доставкой по России  </t>
    </r>
    <r>
      <rPr>
        <b/>
        <sz val="16"/>
        <color rgb="FF000000"/>
        <rFont val="Calibri"/>
        <family val="2"/>
        <charset val="204"/>
        <scheme val="minor"/>
      </rPr>
      <t xml:space="preserve">  </t>
    </r>
    <r>
      <rPr>
        <sz val="16"/>
        <color rgb="FF000000"/>
        <rFont val="Calibri"/>
        <family val="2"/>
        <charset val="204"/>
        <scheme val="minor"/>
      </rPr>
      <t xml:space="preserve">                                                                                                             </t>
    </r>
    <r>
      <rPr>
        <sz val="16"/>
        <color rgb="FFFF0000"/>
        <rFont val="Calibri"/>
        <family val="2"/>
        <charset val="204"/>
        <scheme val="minor"/>
      </rPr>
      <t>http://biser-businka-strass-18.com</t>
    </r>
    <r>
      <rPr>
        <sz val="16"/>
        <color rgb="FF000000"/>
        <rFont val="Calibri"/>
        <family val="2"/>
        <charset val="204"/>
        <scheme val="minor"/>
      </rPr>
      <t xml:space="preserve">                                                                                         </t>
    </r>
    <r>
      <rPr>
        <sz val="16"/>
        <color theme="4"/>
        <rFont val="Calibri"/>
        <family val="2"/>
        <charset val="204"/>
        <scheme val="minor"/>
      </rPr>
      <t>http://okeanbusin.ru</t>
    </r>
  </si>
  <si>
    <r>
      <rPr>
        <sz val="16"/>
        <rFont val="Calibri"/>
        <family val="2"/>
        <charset val="204"/>
        <scheme val="minor"/>
      </rPr>
      <t>опт: +7 499 157-65-90                                                                           опт: +7 499 157-31-51</t>
    </r>
    <r>
      <rPr>
        <sz val="14"/>
        <rFont val="Calibri"/>
        <family val="2"/>
        <charset val="204"/>
        <scheme val="minor"/>
      </rPr>
      <t xml:space="preserve">                                                              заказ отправлять на:                            optotdel18@yandex.ru</t>
    </r>
  </si>
  <si>
    <t>упаковок:</t>
  </si>
  <si>
    <t>Гальваника (Galvanized)</t>
  </si>
  <si>
    <t>Гальваника (Galvanized) аллюминий (Aluminum)</t>
  </si>
  <si>
    <t>Гальваника (Galvanized), золотая роза (Galvanized Gold Rose)</t>
  </si>
  <si>
    <t xml:space="preserve">Валюта расчёта: Доллар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</si>
</sst>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7" x14ac:knownFonts="1">
    <font>
      <sz val="11"/>
      <color rgb="FF000000"/>
      <name val="Calibri"/>
      <charset val="204"/>
    </font>
    <font>
      <sz val="11"/>
      <color rgb="FF000000"/>
      <name val="Calibri"/>
      <family val="2"/>
      <charset val="204"/>
    </font>
    <font>
      <sz val="14"/>
      <color rgb="FF000000"/>
      <name val="Arial"/>
      <family val="2"/>
      <charset val="204"/>
    </font>
    <font>
      <sz val="14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80808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1"/>
      <color rgb="FF80808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name val="Arial"/>
      <family val="2"/>
      <charset val="204"/>
    </font>
    <font>
      <b/>
      <strike/>
      <sz val="14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sz val="14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6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b/>
      <sz val="12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4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Cambria"/>
      <family val="1"/>
      <charset val="204"/>
    </font>
    <font>
      <sz val="16"/>
      <color rgb="FF006600"/>
      <name val="Cambria"/>
      <family val="1"/>
      <charset val="204"/>
    </font>
    <font>
      <sz val="11"/>
      <color rgb="FF000000"/>
      <name val="Cambria"/>
      <family val="1"/>
      <charset val="204"/>
    </font>
    <font>
      <b/>
      <sz val="14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4"/>
      <color rgb="FF000000"/>
      <name val="Cambria"/>
      <family val="1"/>
      <charset val="204"/>
    </font>
    <font>
      <sz val="16"/>
      <color rgb="FF00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4"/>
      <name val="Calibri"/>
      <family val="2"/>
      <charset val="204"/>
      <scheme val="minor"/>
    </font>
    <font>
      <sz val="14"/>
      <color rgb="FF808080"/>
      <name val="Calibri"/>
      <family val="2"/>
      <charset val="204"/>
      <scheme val="minor"/>
    </font>
    <font>
      <b/>
      <sz val="14"/>
      <color rgb="FF808080"/>
      <name val="Calibri"/>
      <family val="2"/>
      <charset val="204"/>
      <scheme val="minor"/>
    </font>
    <font>
      <b/>
      <strike/>
      <sz val="14"/>
      <name val="Arial"/>
      <family val="2"/>
      <charset val="204"/>
    </font>
    <font>
      <sz val="14"/>
      <color theme="1"/>
      <name val="Arial"/>
      <family val="2"/>
      <charset val="204"/>
    </font>
    <font>
      <sz val="16"/>
      <color theme="6" tint="-0.249977111117893"/>
      <name val="Verdana"/>
      <family val="2"/>
      <charset val="204"/>
    </font>
    <font>
      <b/>
      <strike/>
      <sz val="14"/>
      <color rgb="FFFF0000"/>
      <name val="Calibri"/>
      <family val="2"/>
      <charset val="204"/>
      <scheme val="minor"/>
    </font>
    <font>
      <b/>
      <strike/>
      <sz val="14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6" tint="-0.249977111117893"/>
      </bottom>
      <diagonal/>
    </border>
    <border>
      <left/>
      <right style="thick">
        <color theme="6" tint="-0.249977111117893"/>
      </right>
      <top/>
      <bottom style="thick">
        <color theme="6" tint="-0.249977111117893"/>
      </bottom>
      <diagonal/>
    </border>
    <border>
      <left/>
      <right style="thick">
        <color theme="2" tint="-0.499984740745262"/>
      </right>
      <top/>
      <bottom style="thick">
        <color theme="6" tint="-0.249977111117893"/>
      </bottom>
      <diagonal/>
    </border>
    <border>
      <left/>
      <right/>
      <top style="thin">
        <color auto="1"/>
      </top>
      <bottom style="thick">
        <color theme="6" tint="-0.249977111117893"/>
      </bottom>
      <diagonal/>
    </border>
    <border>
      <left style="thick">
        <color theme="6" tint="-0.249977111117893"/>
      </left>
      <right style="thick">
        <color theme="6" tint="-0.249977111117893"/>
      </right>
      <top style="thick">
        <color theme="6" tint="-0.249977111117893"/>
      </top>
      <bottom style="thick">
        <color theme="6" tint="-0.249977111117893"/>
      </bottom>
      <diagonal/>
    </border>
    <border>
      <left style="thick">
        <color theme="6" tint="-0.249977111117893"/>
      </left>
      <right style="dotted">
        <color indexed="64"/>
      </right>
      <top style="thick">
        <color theme="6" tint="-0.249977111117893"/>
      </top>
      <bottom style="thick">
        <color theme="6" tint="-0.249977111117893"/>
      </bottom>
      <diagonal/>
    </border>
    <border>
      <left/>
      <right/>
      <top style="thick">
        <color theme="6" tint="-0.249977111117893"/>
      </top>
      <bottom style="thick">
        <color theme="6" tint="-0.249977111117893"/>
      </bottom>
      <diagonal/>
    </border>
    <border>
      <left style="dotted">
        <color indexed="64"/>
      </left>
      <right style="thick">
        <color theme="6" tint="-0.249977111117893"/>
      </right>
      <top style="thick">
        <color theme="6" tint="-0.249977111117893"/>
      </top>
      <bottom style="thick">
        <color theme="6" tint="-0.249977111117893"/>
      </bottom>
      <diagonal/>
    </border>
  </borders>
  <cellStyleXfs count="4">
    <xf numFmtId="0" fontId="0" fillId="0" borderId="0"/>
    <xf numFmtId="9" fontId="15" fillId="0" borderId="0" applyFont="0" applyFill="0" applyBorder="0" applyAlignment="0" applyProtection="0"/>
    <xf numFmtId="0" fontId="16" fillId="0" borderId="0">
      <alignment horizontal="left"/>
    </xf>
    <xf numFmtId="0" fontId="30" fillId="0" borderId="0" applyNumberFormat="0" applyFill="0" applyBorder="0" applyAlignment="0" applyProtection="0">
      <alignment vertical="top"/>
      <protection locked="0"/>
    </xf>
  </cellStyleXfs>
  <cellXfs count="209">
    <xf numFmtId="0" fontId="0" fillId="0" borderId="0" xfId="0"/>
    <xf numFmtId="0" fontId="1" fillId="0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9" fontId="7" fillId="2" borderId="6" xfId="0" applyNumberFormat="1" applyFont="1" applyFill="1" applyBorder="1" applyAlignment="1" applyProtection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9" fontId="7" fillId="2" borderId="0" xfId="0" applyNumberFormat="1" applyFont="1" applyFill="1" applyBorder="1" applyAlignment="1" applyProtection="1">
      <alignment horizontal="center" vertical="center"/>
    </xf>
    <xf numFmtId="49" fontId="4" fillId="2" borderId="11" xfId="0" applyNumberFormat="1" applyFont="1" applyFill="1" applyBorder="1" applyAlignment="1" applyProtection="1">
      <alignment horizontal="center" vertical="center"/>
    </xf>
    <xf numFmtId="0" fontId="10" fillId="2" borderId="12" xfId="0" applyNumberFormat="1" applyFont="1" applyFill="1" applyBorder="1" applyAlignment="1" applyProtection="1">
      <alignment horizontal="center" vertical="center"/>
    </xf>
    <xf numFmtId="0" fontId="1" fillId="2" borderId="12" xfId="0" applyNumberFormat="1" applyFont="1" applyFill="1" applyBorder="1" applyAlignment="1" applyProtection="1">
      <alignment horizontal="center" vertical="center"/>
    </xf>
    <xf numFmtId="49" fontId="4" fillId="4" borderId="11" xfId="0" applyNumberFormat="1" applyFont="1" applyFill="1" applyBorder="1" applyAlignment="1" applyProtection="1">
      <alignment horizontal="center" vertical="center"/>
    </xf>
    <xf numFmtId="0" fontId="10" fillId="4" borderId="12" xfId="0" applyNumberFormat="1" applyFont="1" applyFill="1" applyBorder="1" applyAlignment="1" applyProtection="1">
      <alignment horizontal="center" vertical="center"/>
    </xf>
    <xf numFmtId="0" fontId="1" fillId="4" borderId="12" xfId="0" applyNumberFormat="1" applyFont="1" applyFill="1" applyBorder="1" applyAlignment="1" applyProtection="1">
      <alignment horizontal="center" vertical="center"/>
    </xf>
    <xf numFmtId="49" fontId="4" fillId="4" borderId="6" xfId="0" applyNumberFormat="1" applyFont="1" applyFill="1" applyBorder="1" applyAlignment="1" applyProtection="1">
      <alignment horizontal="center" vertical="center"/>
    </xf>
    <xf numFmtId="0" fontId="10" fillId="4" borderId="0" xfId="0" applyNumberFormat="1" applyFont="1" applyFill="1" applyBorder="1" applyAlignment="1" applyProtection="1">
      <alignment horizontal="center" vertical="center"/>
    </xf>
    <xf numFmtId="0" fontId="1" fillId="4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9" fillId="4" borderId="2" xfId="0" applyNumberFormat="1" applyFont="1" applyFill="1" applyBorder="1" applyAlignment="1" applyProtection="1">
      <alignment vertical="center"/>
    </xf>
    <xf numFmtId="0" fontId="9" fillId="4" borderId="9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vertical="center"/>
    </xf>
    <xf numFmtId="0" fontId="9" fillId="2" borderId="9" xfId="0" applyNumberFormat="1" applyFont="1" applyFill="1" applyBorder="1" applyAlignment="1" applyProtection="1">
      <alignment vertical="center"/>
    </xf>
    <xf numFmtId="2" fontId="14" fillId="7" borderId="12" xfId="0" applyNumberFormat="1" applyFont="1" applyFill="1" applyBorder="1" applyAlignment="1" applyProtection="1">
      <alignment horizontal="center" vertical="center"/>
    </xf>
    <xf numFmtId="2" fontId="14" fillId="9" borderId="12" xfId="0" applyNumberFormat="1" applyFont="1" applyFill="1" applyBorder="1" applyAlignment="1" applyProtection="1">
      <alignment horizontal="center" vertical="center"/>
    </xf>
    <xf numFmtId="0" fontId="8" fillId="3" borderId="3" xfId="0" applyNumberFormat="1" applyFont="1" applyFill="1" applyBorder="1" applyAlignment="1" applyProtection="1">
      <alignment horizontal="center" vertical="center"/>
    </xf>
    <xf numFmtId="0" fontId="0" fillId="0" borderId="0" xfId="0" applyFill="1"/>
    <xf numFmtId="0" fontId="22" fillId="0" borderId="6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2" fillId="0" borderId="4" xfId="0" applyFont="1" applyFill="1" applyBorder="1" applyAlignment="1">
      <alignment horizontal="center" vertical="center"/>
    </xf>
    <xf numFmtId="0" fontId="27" fillId="11" borderId="3" xfId="2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164" fontId="28" fillId="8" borderId="0" xfId="1" applyNumberFormat="1" applyFont="1" applyFill="1" applyProtection="1">
      <protection locked="0"/>
    </xf>
    <xf numFmtId="164" fontId="28" fillId="8" borderId="0" xfId="0" applyNumberFormat="1" applyFont="1" applyFill="1" applyProtection="1">
      <protection locked="0"/>
    </xf>
    <xf numFmtId="0" fontId="28" fillId="8" borderId="0" xfId="0" applyFont="1" applyFill="1"/>
    <xf numFmtId="0" fontId="7" fillId="2" borderId="9" xfId="0" applyNumberFormat="1" applyFont="1" applyFill="1" applyBorder="1" applyAlignment="1" applyProtection="1">
      <alignment vertical="center"/>
    </xf>
    <xf numFmtId="0" fontId="17" fillId="8" borderId="12" xfId="2" applyFont="1" applyFill="1" applyBorder="1" applyAlignment="1" applyProtection="1">
      <alignment vertical="center" wrapText="1"/>
      <protection locked="0"/>
    </xf>
    <xf numFmtId="0" fontId="3" fillId="2" borderId="12" xfId="0" applyNumberFormat="1" applyFont="1" applyFill="1" applyBorder="1" applyAlignment="1" applyProtection="1">
      <alignment vertical="center" wrapText="1"/>
    </xf>
    <xf numFmtId="0" fontId="20" fillId="0" borderId="11" xfId="0" applyFont="1" applyFill="1" applyBorder="1" applyAlignment="1">
      <alignment vertical="center"/>
    </xf>
    <xf numFmtId="0" fontId="7" fillId="2" borderId="9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31" fillId="2" borderId="9" xfId="0" applyNumberFormat="1" applyFont="1" applyFill="1" applyBorder="1" applyAlignment="1" applyProtection="1">
      <alignment vertical="center"/>
    </xf>
    <xf numFmtId="0" fontId="33" fillId="0" borderId="0" xfId="0" applyNumberFormat="1" applyFont="1" applyFill="1" applyBorder="1" applyAlignment="1" applyProtection="1"/>
    <xf numFmtId="49" fontId="4" fillId="0" borderId="11" xfId="0" applyNumberFormat="1" applyFont="1" applyFill="1" applyBorder="1" applyAlignment="1" applyProtection="1">
      <alignment horizontal="center" vertical="center"/>
    </xf>
    <xf numFmtId="49" fontId="4" fillId="0" borderId="6" xfId="0" applyNumberFormat="1" applyFont="1" applyFill="1" applyBorder="1" applyAlignment="1" applyProtection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3" fillId="0" borderId="0" xfId="0" applyFont="1"/>
    <xf numFmtId="0" fontId="1" fillId="0" borderId="6" xfId="0" applyNumberFormat="1" applyFont="1" applyFill="1" applyBorder="1" applyAlignment="1" applyProtection="1"/>
    <xf numFmtId="0" fontId="34" fillId="3" borderId="3" xfId="0" applyNumberFormat="1" applyFont="1" applyFill="1" applyBorder="1" applyAlignment="1" applyProtection="1">
      <alignment horizontal="center" vertical="center"/>
    </xf>
    <xf numFmtId="0" fontId="34" fillId="3" borderId="3" xfId="0" applyNumberFormat="1" applyFont="1" applyFill="1" applyBorder="1" applyAlignment="1" applyProtection="1">
      <alignment vertical="center"/>
    </xf>
    <xf numFmtId="0" fontId="36" fillId="8" borderId="16" xfId="0" applyFont="1" applyFill="1" applyBorder="1" applyAlignment="1">
      <alignment vertical="center" wrapText="1"/>
    </xf>
    <xf numFmtId="0" fontId="36" fillId="8" borderId="17" xfId="0" applyFont="1" applyFill="1" applyBorder="1" applyAlignment="1">
      <alignment vertical="center" wrapText="1"/>
    </xf>
    <xf numFmtId="0" fontId="39" fillId="11" borderId="3" xfId="2" applyFont="1" applyFill="1" applyBorder="1" applyAlignment="1" applyProtection="1">
      <alignment vertical="center"/>
      <protection locked="0"/>
    </xf>
    <xf numFmtId="0" fontId="39" fillId="11" borderId="5" xfId="2" applyFont="1" applyFill="1" applyBorder="1" applyAlignment="1" applyProtection="1">
      <alignment vertical="center"/>
      <protection locked="0"/>
    </xf>
    <xf numFmtId="164" fontId="36" fillId="12" borderId="17" xfId="0" applyNumberFormat="1" applyFont="1" applyFill="1" applyBorder="1" applyAlignment="1" applyProtection="1">
      <alignment vertical="center" wrapText="1"/>
      <protection locked="0"/>
    </xf>
    <xf numFmtId="164" fontId="36" fillId="12" borderId="16" xfId="0" applyNumberFormat="1" applyFont="1" applyFill="1" applyBorder="1" applyAlignment="1" applyProtection="1">
      <alignment horizontal="center" vertical="center" wrapText="1"/>
      <protection locked="0"/>
    </xf>
    <xf numFmtId="0" fontId="34" fillId="3" borderId="5" xfId="0" applyNumberFormat="1" applyFont="1" applyFill="1" applyBorder="1" applyAlignment="1" applyProtection="1">
      <alignment vertical="center"/>
    </xf>
    <xf numFmtId="0" fontId="36" fillId="8" borderId="20" xfId="0" applyFont="1" applyFill="1" applyBorder="1" applyAlignment="1">
      <alignment vertical="center" wrapText="1"/>
    </xf>
    <xf numFmtId="0" fontId="9" fillId="7" borderId="2" xfId="0" applyNumberFormat="1" applyFont="1" applyFill="1" applyBorder="1" applyAlignment="1" applyProtection="1">
      <alignment vertical="center"/>
    </xf>
    <xf numFmtId="0" fontId="9" fillId="7" borderId="9" xfId="0" applyNumberFormat="1" applyFont="1" applyFill="1" applyBorder="1" applyAlignment="1" applyProtection="1">
      <alignment vertical="center"/>
    </xf>
    <xf numFmtId="49" fontId="4" fillId="7" borderId="11" xfId="0" applyNumberFormat="1" applyFont="1" applyFill="1" applyBorder="1" applyAlignment="1" applyProtection="1">
      <alignment horizontal="center" vertical="center"/>
    </xf>
    <xf numFmtId="0" fontId="10" fillId="7" borderId="12" xfId="0" applyNumberFormat="1" applyFont="1" applyFill="1" applyBorder="1" applyAlignment="1" applyProtection="1">
      <alignment horizontal="center" vertical="center"/>
    </xf>
    <xf numFmtId="0" fontId="1" fillId="7" borderId="12" xfId="0" applyNumberFormat="1" applyFont="1" applyFill="1" applyBorder="1" applyAlignment="1" applyProtection="1">
      <alignment horizontal="center" vertical="center"/>
    </xf>
    <xf numFmtId="49" fontId="4" fillId="8" borderId="11" xfId="0" applyNumberFormat="1" applyFont="1" applyFill="1" applyBorder="1" applyAlignment="1" applyProtection="1">
      <alignment horizontal="center" vertical="center"/>
    </xf>
    <xf numFmtId="0" fontId="11" fillId="7" borderId="2" xfId="0" applyNumberFormat="1" applyFont="1" applyFill="1" applyBorder="1" applyAlignment="1" applyProtection="1">
      <alignment vertical="center"/>
    </xf>
    <xf numFmtId="0" fontId="11" fillId="7" borderId="9" xfId="0" applyNumberFormat="1" applyFont="1" applyFill="1" applyBorder="1" applyAlignment="1" applyProtection="1">
      <alignment vertical="center"/>
    </xf>
    <xf numFmtId="49" fontId="4" fillId="7" borderId="6" xfId="0" applyNumberFormat="1" applyFont="1" applyFill="1" applyBorder="1" applyAlignment="1" applyProtection="1">
      <alignment horizontal="center" vertical="center"/>
    </xf>
    <xf numFmtId="0" fontId="10" fillId="7" borderId="0" xfId="0" applyNumberFormat="1" applyFont="1" applyFill="1" applyBorder="1" applyAlignment="1" applyProtection="1">
      <alignment horizontal="center" vertical="center"/>
    </xf>
    <xf numFmtId="0" fontId="1" fillId="7" borderId="0" xfId="0" applyNumberFormat="1" applyFont="1" applyFill="1" applyBorder="1" applyAlignment="1" applyProtection="1">
      <alignment horizontal="center" vertical="center"/>
    </xf>
    <xf numFmtId="49" fontId="4" fillId="8" borderId="6" xfId="0" applyNumberFormat="1" applyFont="1" applyFill="1" applyBorder="1" applyAlignment="1" applyProtection="1">
      <alignment horizontal="center" vertical="center"/>
    </xf>
    <xf numFmtId="0" fontId="9" fillId="14" borderId="2" xfId="0" applyNumberFormat="1" applyFont="1" applyFill="1" applyBorder="1" applyAlignment="1" applyProtection="1">
      <alignment vertical="center"/>
    </xf>
    <xf numFmtId="0" fontId="9" fillId="14" borderId="9" xfId="0" applyNumberFormat="1" applyFont="1" applyFill="1" applyBorder="1" applyAlignment="1" applyProtection="1">
      <alignment vertical="center"/>
    </xf>
    <xf numFmtId="49" fontId="4" fillId="14" borderId="11" xfId="0" applyNumberFormat="1" applyFont="1" applyFill="1" applyBorder="1" applyAlignment="1" applyProtection="1">
      <alignment horizontal="center" vertical="center"/>
    </xf>
    <xf numFmtId="0" fontId="10" fillId="14" borderId="12" xfId="0" applyNumberFormat="1" applyFont="1" applyFill="1" applyBorder="1" applyAlignment="1" applyProtection="1">
      <alignment horizontal="center" vertical="center"/>
    </xf>
    <xf numFmtId="0" fontId="1" fillId="14" borderId="12" xfId="0" applyNumberFormat="1" applyFont="1" applyFill="1" applyBorder="1" applyAlignment="1" applyProtection="1">
      <alignment horizontal="center" vertical="center"/>
    </xf>
    <xf numFmtId="49" fontId="4" fillId="6" borderId="11" xfId="0" applyNumberFormat="1" applyFont="1" applyFill="1" applyBorder="1" applyAlignment="1" applyProtection="1">
      <alignment horizontal="center" vertical="center"/>
    </xf>
    <xf numFmtId="0" fontId="9" fillId="9" borderId="2" xfId="0" applyNumberFormat="1" applyFont="1" applyFill="1" applyBorder="1" applyAlignment="1" applyProtection="1">
      <alignment vertical="center"/>
    </xf>
    <xf numFmtId="0" fontId="9" fillId="9" borderId="9" xfId="0" applyNumberFormat="1" applyFont="1" applyFill="1" applyBorder="1" applyAlignment="1" applyProtection="1">
      <alignment vertical="center"/>
    </xf>
    <xf numFmtId="0" fontId="10" fillId="9" borderId="12" xfId="0" applyNumberFormat="1" applyFont="1" applyFill="1" applyBorder="1" applyAlignment="1" applyProtection="1">
      <alignment horizontal="center" vertical="center"/>
    </xf>
    <xf numFmtId="0" fontId="1" fillId="9" borderId="12" xfId="0" applyNumberFormat="1" applyFont="1" applyFill="1" applyBorder="1" applyAlignment="1" applyProtection="1">
      <alignment horizontal="center" vertical="center"/>
    </xf>
    <xf numFmtId="49" fontId="4" fillId="6" borderId="6" xfId="0" applyNumberFormat="1" applyFont="1" applyFill="1" applyBorder="1" applyAlignment="1" applyProtection="1">
      <alignment horizontal="center" vertical="center"/>
    </xf>
    <xf numFmtId="0" fontId="10" fillId="14" borderId="0" xfId="0" applyNumberFormat="1" applyFont="1" applyFill="1" applyBorder="1" applyAlignment="1" applyProtection="1">
      <alignment horizontal="center" vertical="center"/>
    </xf>
    <xf numFmtId="0" fontId="1" fillId="14" borderId="0" xfId="0" applyNumberFormat="1" applyFont="1" applyFill="1" applyBorder="1" applyAlignment="1" applyProtection="1">
      <alignment horizontal="center" vertical="center"/>
    </xf>
    <xf numFmtId="0" fontId="9" fillId="15" borderId="2" xfId="0" applyNumberFormat="1" applyFont="1" applyFill="1" applyBorder="1" applyAlignment="1" applyProtection="1">
      <alignment vertical="center"/>
    </xf>
    <xf numFmtId="0" fontId="9" fillId="15" borderId="9" xfId="0" applyNumberFormat="1" applyFont="1" applyFill="1" applyBorder="1" applyAlignment="1" applyProtection="1">
      <alignment vertical="center"/>
    </xf>
    <xf numFmtId="49" fontId="4" fillId="15" borderId="11" xfId="0" applyNumberFormat="1" applyFont="1" applyFill="1" applyBorder="1" applyAlignment="1" applyProtection="1">
      <alignment horizontal="center" vertical="center"/>
    </xf>
    <xf numFmtId="0" fontId="10" fillId="15" borderId="12" xfId="0" applyNumberFormat="1" applyFont="1" applyFill="1" applyBorder="1" applyAlignment="1" applyProtection="1">
      <alignment horizontal="center" vertical="center"/>
    </xf>
    <xf numFmtId="0" fontId="1" fillId="15" borderId="12" xfId="0" applyNumberFormat="1" applyFont="1" applyFill="1" applyBorder="1" applyAlignment="1" applyProtection="1">
      <alignment horizontal="center" vertical="center"/>
    </xf>
    <xf numFmtId="49" fontId="4" fillId="9" borderId="11" xfId="0" applyNumberFormat="1" applyFont="1" applyFill="1" applyBorder="1" applyAlignment="1" applyProtection="1">
      <alignment horizontal="center" vertical="center"/>
    </xf>
    <xf numFmtId="0" fontId="43" fillId="3" borderId="3" xfId="0" applyNumberFormat="1" applyFont="1" applyFill="1" applyBorder="1" applyAlignment="1" applyProtection="1">
      <alignment vertical="center"/>
    </xf>
    <xf numFmtId="0" fontId="44" fillId="3" borderId="3" xfId="0" applyNumberFormat="1" applyFont="1" applyFill="1" applyBorder="1" applyAlignment="1" applyProtection="1">
      <alignment vertical="center"/>
    </xf>
    <xf numFmtId="0" fontId="43" fillId="3" borderId="3" xfId="0" applyNumberFormat="1" applyFont="1" applyFill="1" applyBorder="1" applyAlignment="1" applyProtection="1">
      <alignment horizontal="center" vertical="center"/>
    </xf>
    <xf numFmtId="0" fontId="43" fillId="3" borderId="5" xfId="0" applyNumberFormat="1" applyFont="1" applyFill="1" applyBorder="1" applyAlignment="1" applyProtection="1">
      <alignment vertical="center"/>
    </xf>
    <xf numFmtId="0" fontId="29" fillId="0" borderId="11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/>
    <xf numFmtId="0" fontId="29" fillId="0" borderId="11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3" fillId="0" borderId="6" xfId="0" applyNumberFormat="1" applyFont="1" applyFill="1" applyBorder="1" applyAlignment="1" applyProtection="1"/>
    <xf numFmtId="0" fontId="43" fillId="3" borderId="3" xfId="0" applyNumberFormat="1" applyFont="1" applyFill="1" applyBorder="1" applyAlignment="1" applyProtection="1">
      <alignment horizontal="left" vertical="center"/>
    </xf>
    <xf numFmtId="2" fontId="49" fillId="7" borderId="9" xfId="0" applyNumberFormat="1" applyFont="1" applyFill="1" applyBorder="1" applyAlignment="1" applyProtection="1">
      <alignment vertical="center"/>
    </xf>
    <xf numFmtId="2" fontId="34" fillId="7" borderId="12" xfId="0" applyNumberFormat="1" applyFont="1" applyFill="1" applyBorder="1" applyAlignment="1" applyProtection="1">
      <alignment horizontal="center" vertical="center"/>
    </xf>
    <xf numFmtId="2" fontId="49" fillId="9" borderId="9" xfId="0" applyNumberFormat="1" applyFont="1" applyFill="1" applyBorder="1" applyAlignment="1" applyProtection="1">
      <alignment vertical="center"/>
    </xf>
    <xf numFmtId="2" fontId="34" fillId="9" borderId="12" xfId="0" applyNumberFormat="1" applyFont="1" applyFill="1" applyBorder="1" applyAlignment="1" applyProtection="1">
      <alignment horizontal="center" vertical="center"/>
    </xf>
    <xf numFmtId="2" fontId="50" fillId="7" borderId="9" xfId="0" applyNumberFormat="1" applyFont="1" applyFill="1" applyBorder="1" applyAlignment="1" applyProtection="1">
      <alignment vertical="center"/>
    </xf>
    <xf numFmtId="2" fontId="34" fillId="9" borderId="10" xfId="0" applyNumberFormat="1" applyFont="1" applyFill="1" applyBorder="1" applyAlignment="1" applyProtection="1">
      <alignment horizontal="center" vertical="center"/>
    </xf>
    <xf numFmtId="2" fontId="49" fillId="7" borderId="0" xfId="0" applyNumberFormat="1" applyFont="1" applyFill="1" applyBorder="1" applyAlignment="1" applyProtection="1">
      <alignment vertical="center"/>
    </xf>
    <xf numFmtId="2" fontId="34" fillId="7" borderId="10" xfId="0" applyNumberFormat="1" applyFont="1" applyFill="1" applyBorder="1" applyAlignment="1" applyProtection="1">
      <alignment horizontal="center" vertical="center"/>
    </xf>
    <xf numFmtId="2" fontId="49" fillId="9" borderId="0" xfId="0" applyNumberFormat="1" applyFont="1" applyFill="1" applyBorder="1" applyAlignment="1" applyProtection="1">
      <alignment vertical="center"/>
    </xf>
    <xf numFmtId="2" fontId="34" fillId="9" borderId="0" xfId="0" applyNumberFormat="1" applyFont="1" applyFill="1" applyBorder="1" applyAlignment="1" applyProtection="1">
      <alignment horizontal="center" vertical="center"/>
    </xf>
    <xf numFmtId="2" fontId="34" fillId="9" borderId="21" xfId="0" applyNumberFormat="1" applyFont="1" applyFill="1" applyBorder="1" applyAlignment="1" applyProtection="1">
      <alignment horizontal="center" vertical="center"/>
    </xf>
    <xf numFmtId="0" fontId="42" fillId="11" borderId="3" xfId="2" applyFont="1" applyFill="1" applyBorder="1" applyAlignment="1">
      <alignment vertical="center"/>
    </xf>
    <xf numFmtId="2" fontId="51" fillId="11" borderId="3" xfId="2" applyNumberFormat="1" applyFont="1" applyFill="1" applyBorder="1" applyAlignment="1" applyProtection="1">
      <alignment horizontal="left" vertical="center"/>
      <protection locked="0"/>
    </xf>
    <xf numFmtId="2" fontId="42" fillId="11" borderId="3" xfId="2" applyNumberFormat="1" applyFont="1" applyFill="1" applyBorder="1" applyAlignment="1" applyProtection="1">
      <alignment horizontal="left" vertical="center"/>
      <protection locked="0"/>
    </xf>
    <xf numFmtId="164" fontId="52" fillId="11" borderId="3" xfId="0" applyNumberFormat="1" applyFont="1" applyFill="1" applyBorder="1" applyAlignment="1" applyProtection="1">
      <alignment horizontal="left" vertical="center" wrapText="1"/>
      <protection locked="0"/>
    </xf>
    <xf numFmtId="0" fontId="51" fillId="11" borderId="5" xfId="2" applyNumberFormat="1" applyFont="1" applyFill="1" applyBorder="1" applyAlignment="1" applyProtection="1">
      <alignment horizontal="left" vertical="center"/>
      <protection locked="0"/>
    </xf>
    <xf numFmtId="164" fontId="36" fillId="12" borderId="16" xfId="0" applyNumberFormat="1" applyFont="1" applyFill="1" applyBorder="1" applyAlignment="1" applyProtection="1">
      <alignment horizontal="center" vertical="center" wrapText="1"/>
      <protection locked="0"/>
    </xf>
    <xf numFmtId="164" fontId="36" fillId="12" borderId="17" xfId="0" applyNumberFormat="1" applyFont="1" applyFill="1" applyBorder="1" applyAlignment="1" applyProtection="1">
      <alignment horizontal="center" vertical="center" wrapText="1"/>
      <protection locked="0"/>
    </xf>
    <xf numFmtId="164" fontId="36" fillId="13" borderId="16" xfId="0" applyNumberFormat="1" applyFont="1" applyFill="1" applyBorder="1" applyAlignment="1" applyProtection="1">
      <alignment horizontal="center" vertical="center" wrapText="1"/>
      <protection locked="0"/>
    </xf>
    <xf numFmtId="164" fontId="36" fillId="13" borderId="17" xfId="0" applyNumberFormat="1" applyFont="1" applyFill="1" applyBorder="1" applyAlignment="1" applyProtection="1">
      <alignment horizontal="center" vertical="center" wrapText="1"/>
      <protection locked="0"/>
    </xf>
    <xf numFmtId="0" fontId="37" fillId="8" borderId="16" xfId="0" applyNumberFormat="1" applyFont="1" applyFill="1" applyBorder="1" applyAlignment="1" applyProtection="1">
      <alignment horizontal="center" vertical="center"/>
    </xf>
    <xf numFmtId="0" fontId="37" fillId="8" borderId="17" xfId="0" applyNumberFormat="1" applyFont="1" applyFill="1" applyBorder="1" applyAlignment="1" applyProtection="1">
      <alignment horizontal="center" vertical="center"/>
    </xf>
    <xf numFmtId="0" fontId="38" fillId="8" borderId="16" xfId="0" applyFont="1" applyFill="1" applyBorder="1" applyAlignment="1">
      <alignment horizontal="center" vertical="center" wrapText="1"/>
    </xf>
    <xf numFmtId="0" fontId="38" fillId="8" borderId="17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12" xfId="0" applyNumberFormat="1" applyFont="1" applyFill="1" applyBorder="1" applyAlignment="1" applyProtection="1">
      <alignment horizontal="center"/>
    </xf>
    <xf numFmtId="164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4" fontId="36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12" xfId="0" applyNumberFormat="1" applyFont="1" applyFill="1" applyBorder="1" applyAlignment="1" applyProtection="1">
      <alignment horizontal="center" vertical="center" wrapText="1"/>
    </xf>
    <xf numFmtId="0" fontId="3" fillId="2" borderId="12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/>
    </xf>
    <xf numFmtId="0" fontId="1" fillId="0" borderId="10" xfId="0" applyNumberFormat="1" applyFont="1" applyFill="1" applyBorder="1" applyAlignment="1" applyProtection="1">
      <alignment horizontal="center"/>
    </xf>
    <xf numFmtId="0" fontId="38" fillId="8" borderId="20" xfId="0" applyFont="1" applyFill="1" applyBorder="1" applyAlignment="1">
      <alignment horizontal="center" vertical="center" wrapText="1"/>
    </xf>
    <xf numFmtId="164" fontId="36" fillId="5" borderId="20" xfId="0" applyNumberFormat="1" applyFont="1" applyFill="1" applyBorder="1" applyAlignment="1" applyProtection="1">
      <alignment horizontal="center" vertical="center" wrapText="1"/>
      <protection locked="0"/>
    </xf>
    <xf numFmtId="164" fontId="36" fillId="12" borderId="20" xfId="0" applyNumberFormat="1" applyFont="1" applyFill="1" applyBorder="1" applyAlignment="1" applyProtection="1">
      <alignment horizontal="center" vertical="center" wrapText="1"/>
      <protection locked="0"/>
    </xf>
    <xf numFmtId="164" fontId="36" fillId="13" borderId="20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8" xfId="0" applyNumberFormat="1" applyFont="1" applyFill="1" applyBorder="1" applyAlignment="1" applyProtection="1">
      <alignment horizontal="center"/>
    </xf>
    <xf numFmtId="0" fontId="1" fillId="4" borderId="10" xfId="0" applyNumberFormat="1" applyFont="1" applyFill="1" applyBorder="1" applyAlignment="1" applyProtection="1">
      <alignment horizontal="center"/>
    </xf>
    <xf numFmtId="0" fontId="1" fillId="2" borderId="0" xfId="0" applyNumberFormat="1" applyFont="1" applyFill="1" applyBorder="1" applyAlignment="1" applyProtection="1">
      <alignment horizontal="center"/>
    </xf>
    <xf numFmtId="0" fontId="1" fillId="2" borderId="12" xfId="0" applyNumberFormat="1" applyFont="1" applyFill="1" applyBorder="1" applyAlignment="1" applyProtection="1">
      <alignment horizontal="center"/>
    </xf>
    <xf numFmtId="0" fontId="37" fillId="8" borderId="20" xfId="0" applyNumberFormat="1" applyFont="1" applyFill="1" applyBorder="1" applyAlignment="1" applyProtection="1">
      <alignment horizontal="center" vertical="center"/>
    </xf>
    <xf numFmtId="0" fontId="37" fillId="0" borderId="16" xfId="0" applyNumberFormat="1" applyFont="1" applyFill="1" applyBorder="1" applyAlignment="1" applyProtection="1">
      <alignment horizontal="center" vertical="center"/>
    </xf>
    <xf numFmtId="0" fontId="37" fillId="0" borderId="17" xfId="0" applyNumberFormat="1" applyFont="1" applyFill="1" applyBorder="1" applyAlignment="1" applyProtection="1">
      <alignment horizontal="center" vertical="center"/>
    </xf>
    <xf numFmtId="0" fontId="30" fillId="11" borderId="3" xfId="3" applyFill="1" applyBorder="1" applyAlignment="1" applyProtection="1">
      <alignment horizontal="right" vertical="center"/>
    </xf>
    <xf numFmtId="0" fontId="1" fillId="4" borderId="0" xfId="0" applyNumberFormat="1" applyFont="1" applyFill="1" applyBorder="1" applyAlignment="1" applyProtection="1">
      <alignment horizontal="center"/>
    </xf>
    <xf numFmtId="0" fontId="1" fillId="4" borderId="12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right" vertical="center"/>
    </xf>
    <xf numFmtId="0" fontId="6" fillId="0" borderId="4" xfId="0" applyNumberFormat="1" applyFont="1" applyFill="1" applyBorder="1" applyAlignment="1" applyProtection="1">
      <alignment horizontal="left" vertical="center"/>
      <protection locked="0"/>
    </xf>
    <xf numFmtId="0" fontId="6" fillId="0" borderId="3" xfId="0" applyNumberFormat="1" applyFont="1" applyFill="1" applyBorder="1" applyAlignment="1" applyProtection="1">
      <alignment horizontal="left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3" xfId="0" applyNumberFormat="1" applyFont="1" applyFill="1" applyBorder="1" applyAlignment="1" applyProtection="1">
      <alignment horizontal="left" vertical="center"/>
    </xf>
    <xf numFmtId="0" fontId="6" fillId="0" borderId="9" xfId="0" applyNumberFormat="1" applyFont="1" applyFill="1" applyBorder="1" applyAlignment="1" applyProtection="1">
      <alignment horizontal="left" vertical="center"/>
      <protection locked="0"/>
    </xf>
    <xf numFmtId="0" fontId="23" fillId="10" borderId="15" xfId="0" applyFont="1" applyFill="1" applyBorder="1" applyAlignment="1">
      <alignment horizontal="center" vertical="center" wrapText="1"/>
    </xf>
    <xf numFmtId="0" fontId="23" fillId="10" borderId="1" xfId="0" applyFont="1" applyFill="1" applyBorder="1" applyAlignment="1">
      <alignment horizontal="center" vertical="center" wrapText="1"/>
    </xf>
    <xf numFmtId="0" fontId="23" fillId="10" borderId="10" xfId="0" applyFont="1" applyFill="1" applyBorder="1" applyAlignment="1">
      <alignment horizontal="center" vertical="center" wrapText="1"/>
    </xf>
    <xf numFmtId="0" fontId="17" fillId="8" borderId="12" xfId="2" applyFont="1" applyFill="1" applyBorder="1" applyAlignment="1" applyProtection="1">
      <alignment horizontal="center" vertical="center" wrapText="1"/>
      <protection locked="0"/>
    </xf>
    <xf numFmtId="0" fontId="40" fillId="6" borderId="0" xfId="2" applyFont="1" applyFill="1" applyBorder="1" applyAlignment="1">
      <alignment horizontal="center" vertical="center" textRotation="90"/>
    </xf>
    <xf numFmtId="0" fontId="40" fillId="6" borderId="12" xfId="2" applyFont="1" applyFill="1" applyBorder="1" applyAlignment="1">
      <alignment horizontal="center" vertical="center" textRotation="90"/>
    </xf>
    <xf numFmtId="49" fontId="18" fillId="8" borderId="0" xfId="0" applyNumberFormat="1" applyFont="1" applyFill="1" applyBorder="1" applyAlignment="1">
      <alignment horizontal="center"/>
    </xf>
    <xf numFmtId="49" fontId="32" fillId="8" borderId="0" xfId="0" applyNumberFormat="1" applyFont="1" applyFill="1" applyBorder="1" applyAlignment="1"/>
    <xf numFmtId="0" fontId="13" fillId="0" borderId="0" xfId="0" applyFont="1" applyFill="1" applyBorder="1" applyAlignment="1">
      <alignment vertical="center"/>
    </xf>
    <xf numFmtId="49" fontId="18" fillId="8" borderId="22" xfId="0" applyNumberFormat="1" applyFont="1" applyFill="1" applyBorder="1" applyAlignment="1" applyProtection="1">
      <protection locked="0"/>
    </xf>
    <xf numFmtId="49" fontId="18" fillId="8" borderId="25" xfId="0" applyNumberFormat="1" applyFont="1" applyFill="1" applyBorder="1" applyAlignment="1" applyProtection="1">
      <protection locked="0"/>
    </xf>
    <xf numFmtId="49" fontId="47" fillId="8" borderId="22" xfId="0" applyNumberFormat="1" applyFont="1" applyFill="1" applyBorder="1" applyAlignment="1">
      <alignment horizontal="right" vertical="center"/>
    </xf>
    <xf numFmtId="49" fontId="47" fillId="8" borderId="24" xfId="0" applyNumberFormat="1" applyFont="1" applyFill="1" applyBorder="1" applyAlignment="1">
      <alignment horizontal="right" vertical="center"/>
    </xf>
    <xf numFmtId="164" fontId="13" fillId="5" borderId="27" xfId="0" applyNumberFormat="1" applyFont="1" applyFill="1" applyBorder="1" applyAlignment="1" applyProtection="1">
      <alignment horizontal="center" vertical="center"/>
      <protection locked="0"/>
    </xf>
    <xf numFmtId="164" fontId="13" fillId="0" borderId="28" xfId="0" applyNumberFormat="1" applyFont="1" applyFill="1" applyBorder="1" applyAlignment="1" applyProtection="1">
      <alignment horizontal="center" vertical="center"/>
      <protection locked="0"/>
    </xf>
    <xf numFmtId="164" fontId="13" fillId="13" borderId="29" xfId="0" applyNumberFormat="1" applyFont="1" applyFill="1" applyBorder="1" applyAlignment="1" applyProtection="1">
      <alignment horizontal="center" vertical="center"/>
      <protection locked="0"/>
    </xf>
    <xf numFmtId="164" fontId="13" fillId="12" borderId="26" xfId="0" applyNumberFormat="1" applyFont="1" applyFill="1" applyBorder="1" applyAlignment="1" applyProtection="1">
      <alignment horizontal="center" vertical="center"/>
      <protection locked="0"/>
    </xf>
    <xf numFmtId="0" fontId="27" fillId="8" borderId="22" xfId="2" applyFont="1" applyFill="1" applyBorder="1" applyAlignment="1">
      <alignment vertical="center"/>
    </xf>
    <xf numFmtId="0" fontId="53" fillId="8" borderId="22" xfId="2" applyFont="1" applyFill="1" applyBorder="1" applyAlignment="1">
      <alignment horizontal="right" vertical="center"/>
    </xf>
    <xf numFmtId="0" fontId="53" fillId="8" borderId="23" xfId="2" applyFont="1" applyFill="1" applyBorder="1" applyAlignment="1">
      <alignment horizontal="right" vertical="center"/>
    </xf>
    <xf numFmtId="0" fontId="41" fillId="6" borderId="18" xfId="0" applyFont="1" applyFill="1" applyBorder="1" applyAlignment="1">
      <alignment horizontal="center" vertical="center"/>
    </xf>
    <xf numFmtId="49" fontId="41" fillId="6" borderId="18" xfId="0" applyNumberFormat="1" applyFont="1" applyFill="1" applyBorder="1" applyAlignment="1">
      <alignment horizontal="center" vertical="center" wrapText="1"/>
    </xf>
    <xf numFmtId="49" fontId="41" fillId="6" borderId="18" xfId="0" applyNumberFormat="1" applyFont="1" applyFill="1" applyBorder="1" applyAlignment="1">
      <alignment horizontal="center" vertical="center"/>
    </xf>
    <xf numFmtId="0" fontId="42" fillId="6" borderId="18" xfId="0" applyFont="1" applyFill="1" applyBorder="1" applyAlignment="1">
      <alignment horizontal="center" vertical="center" wrapText="1"/>
    </xf>
    <xf numFmtId="0" fontId="41" fillId="6" borderId="17" xfId="0" applyFont="1" applyFill="1" applyBorder="1" applyAlignment="1">
      <alignment horizontal="center" vertical="center"/>
    </xf>
    <xf numFmtId="49" fontId="41" fillId="6" borderId="17" xfId="0" applyNumberFormat="1" applyFont="1" applyFill="1" applyBorder="1" applyAlignment="1">
      <alignment horizontal="center" vertical="center" wrapText="1"/>
    </xf>
    <xf numFmtId="49" fontId="41" fillId="6" borderId="17" xfId="0" applyNumberFormat="1" applyFont="1" applyFill="1" applyBorder="1" applyAlignment="1">
      <alignment horizontal="center" vertical="center"/>
    </xf>
    <xf numFmtId="0" fontId="42" fillId="6" borderId="17" xfId="0" applyFont="1" applyFill="1" applyBorder="1" applyAlignment="1">
      <alignment horizontal="center" vertical="center" wrapText="1"/>
    </xf>
    <xf numFmtId="0" fontId="13" fillId="16" borderId="18" xfId="0" applyFont="1" applyFill="1" applyBorder="1" applyAlignment="1">
      <alignment horizontal="center" vertical="center" wrapText="1"/>
    </xf>
    <xf numFmtId="0" fontId="13" fillId="16" borderId="17" xfId="0" applyFont="1" applyFill="1" applyBorder="1" applyAlignment="1">
      <alignment horizontal="center" vertical="center" wrapText="1"/>
    </xf>
    <xf numFmtId="0" fontId="13" fillId="17" borderId="18" xfId="0" applyFont="1" applyFill="1" applyBorder="1" applyAlignment="1">
      <alignment horizontal="center" vertical="center" wrapText="1"/>
    </xf>
    <xf numFmtId="0" fontId="13" fillId="17" borderId="17" xfId="0" applyFont="1" applyFill="1" applyBorder="1" applyAlignment="1">
      <alignment horizontal="center" vertical="center" wrapText="1"/>
    </xf>
    <xf numFmtId="164" fontId="21" fillId="17" borderId="4" xfId="1" applyNumberFormat="1" applyFont="1" applyFill="1" applyBorder="1" applyAlignment="1" applyProtection="1">
      <alignment horizontal="center" vertical="center" wrapText="1"/>
      <protection locked="0"/>
    </xf>
    <xf numFmtId="164" fontId="21" fillId="17" borderId="3" xfId="1" applyNumberFormat="1" applyFont="1" applyFill="1" applyBorder="1" applyAlignment="1" applyProtection="1">
      <alignment horizontal="center" vertical="center" wrapText="1"/>
      <protection locked="0"/>
    </xf>
    <xf numFmtId="164" fontId="21" fillId="17" borderId="5" xfId="1" applyNumberFormat="1" applyFont="1" applyFill="1" applyBorder="1" applyAlignment="1" applyProtection="1">
      <alignment horizontal="center" vertical="center" wrapText="1"/>
      <protection locked="0"/>
    </xf>
    <xf numFmtId="164" fontId="21" fillId="17" borderId="11" xfId="1" applyNumberFormat="1" applyFont="1" applyFill="1" applyBorder="1" applyAlignment="1" applyProtection="1">
      <alignment horizontal="center" vertical="center" wrapText="1"/>
      <protection locked="0"/>
    </xf>
    <xf numFmtId="164" fontId="21" fillId="17" borderId="12" xfId="1" applyNumberFormat="1" applyFont="1" applyFill="1" applyBorder="1" applyAlignment="1" applyProtection="1">
      <alignment horizontal="center" vertical="center" wrapText="1"/>
      <protection locked="0"/>
    </xf>
    <xf numFmtId="164" fontId="21" fillId="17" borderId="10" xfId="1" applyNumberFormat="1" applyFont="1" applyFill="1" applyBorder="1" applyAlignment="1" applyProtection="1">
      <alignment horizontal="center" vertical="center" wrapText="1"/>
      <protection locked="0"/>
    </xf>
    <xf numFmtId="164" fontId="22" fillId="6" borderId="7" xfId="1" applyNumberFormat="1" applyFont="1" applyFill="1" applyBorder="1" applyAlignment="1" applyProtection="1">
      <alignment horizontal="center" vertical="center" wrapText="1" shrinkToFit="1"/>
      <protection locked="0"/>
    </xf>
    <xf numFmtId="164" fontId="22" fillId="6" borderId="7" xfId="0" applyNumberFormat="1" applyFont="1" applyFill="1" applyBorder="1" applyAlignment="1" applyProtection="1">
      <alignment horizontal="center" vertical="center" wrapText="1"/>
      <protection locked="0"/>
    </xf>
    <xf numFmtId="164" fontId="21" fillId="6" borderId="7" xfId="0" applyNumberFormat="1" applyFont="1" applyFill="1" applyBorder="1" applyAlignment="1" applyProtection="1">
      <alignment horizontal="center" vertical="center" wrapText="1"/>
      <protection locked="0"/>
    </xf>
    <xf numFmtId="164" fontId="21" fillId="6" borderId="7" xfId="1" applyNumberFormat="1" applyFont="1" applyFill="1" applyBorder="1" applyAlignment="1" applyProtection="1">
      <alignment horizontal="center" vertical="center" wrapText="1" shrinkToFit="1"/>
      <protection locked="0"/>
    </xf>
    <xf numFmtId="2" fontId="54" fillId="7" borderId="12" xfId="0" applyNumberFormat="1" applyFont="1" applyFill="1" applyBorder="1" applyAlignment="1" applyProtection="1">
      <alignment horizontal="center" vertical="center"/>
    </xf>
    <xf numFmtId="2" fontId="54" fillId="9" borderId="12" xfId="0" applyNumberFormat="1" applyFont="1" applyFill="1" applyBorder="1" applyAlignment="1" applyProtection="1">
      <alignment horizontal="center" vertical="center"/>
    </xf>
    <xf numFmtId="2" fontId="54" fillId="7" borderId="9" xfId="0" applyNumberFormat="1" applyFont="1" applyFill="1" applyBorder="1" applyAlignment="1" applyProtection="1">
      <alignment vertical="center"/>
    </xf>
    <xf numFmtId="0" fontId="54" fillId="3" borderId="3" xfId="0" applyNumberFormat="1" applyFont="1" applyFill="1" applyBorder="1" applyAlignment="1" applyProtection="1">
      <alignment horizontal="center" vertical="center"/>
    </xf>
    <xf numFmtId="0" fontId="54" fillId="3" borderId="3" xfId="0" applyNumberFormat="1" applyFont="1" applyFill="1" applyBorder="1" applyAlignment="1" applyProtection="1">
      <alignment vertical="center"/>
    </xf>
    <xf numFmtId="2" fontId="54" fillId="9" borderId="0" xfId="0" applyNumberFormat="1" applyFont="1" applyFill="1" applyBorder="1" applyAlignment="1" applyProtection="1">
      <alignment horizontal="center" vertical="center"/>
    </xf>
    <xf numFmtId="2" fontId="55" fillId="11" borderId="3" xfId="2" applyNumberFormat="1" applyFont="1" applyFill="1" applyBorder="1" applyAlignment="1" applyProtection="1">
      <alignment horizontal="left" vertical="center"/>
      <protection locked="0"/>
    </xf>
    <xf numFmtId="2" fontId="54" fillId="9" borderId="13" xfId="0" applyNumberFormat="1" applyFont="1" applyFill="1" applyBorder="1" applyAlignment="1" applyProtection="1">
      <alignment horizontal="center" vertical="center"/>
    </xf>
    <xf numFmtId="2" fontId="56" fillId="7" borderId="9" xfId="0" applyNumberFormat="1" applyFont="1" applyFill="1" applyBorder="1" applyAlignment="1" applyProtection="1">
      <alignment vertical="center"/>
    </xf>
    <xf numFmtId="2" fontId="54" fillId="9" borderId="9" xfId="0" applyNumberFormat="1" applyFont="1" applyFill="1" applyBorder="1" applyAlignment="1" applyProtection="1">
      <alignment vertical="center"/>
    </xf>
    <xf numFmtId="2" fontId="54" fillId="7" borderId="0" xfId="0" applyNumberFormat="1" applyFont="1" applyFill="1" applyBorder="1" applyAlignment="1" applyProtection="1">
      <alignment vertical="center"/>
    </xf>
    <xf numFmtId="2" fontId="54" fillId="9" borderId="0" xfId="0" applyNumberFormat="1" applyFont="1" applyFill="1" applyBorder="1" applyAlignment="1" applyProtection="1">
      <alignment vertical="center"/>
    </xf>
    <xf numFmtId="0" fontId="27" fillId="0" borderId="9" xfId="2" applyFont="1" applyFill="1" applyBorder="1" applyAlignment="1">
      <alignment vertical="center"/>
    </xf>
    <xf numFmtId="1" fontId="19" fillId="12" borderId="14" xfId="0" applyNumberFormat="1" applyFont="1" applyFill="1" applyBorder="1" applyAlignment="1">
      <alignment horizontal="center" vertical="center"/>
    </xf>
    <xf numFmtId="1" fontId="19" fillId="12" borderId="19" xfId="0" applyNumberFormat="1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2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g"/><Relationship Id="rId201" Type="http://schemas.openxmlformats.org/officeDocument/2006/relationships/image" Target="../media/image201.jpeg"/><Relationship Id="rId222" Type="http://schemas.openxmlformats.org/officeDocument/2006/relationships/image" Target="../media/image222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g"/><Relationship Id="rId19" Type="http://schemas.openxmlformats.org/officeDocument/2006/relationships/image" Target="../media/image19.jpeg"/><Relationship Id="rId224" Type="http://schemas.openxmlformats.org/officeDocument/2006/relationships/image" Target="../media/image224.jp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306161</xdr:colOff>
      <xdr:row>0</xdr:row>
      <xdr:rowOff>65314</xdr:rowOff>
    </xdr:from>
    <xdr:to>
      <xdr:col>0</xdr:col>
      <xdr:colOff>1077686</xdr:colOff>
      <xdr:row>0</xdr:row>
      <xdr:rowOff>836839</xdr:rowOff>
    </xdr:to>
    <xdr:pic>
      <xdr:nvPicPr>
        <xdr:cNvPr id="2" name="Рисунок 5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161" y="65314"/>
          <a:ext cx="7715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236764</xdr:colOff>
      <xdr:row>0</xdr:row>
      <xdr:rowOff>83003</xdr:rowOff>
    </xdr:from>
    <xdr:to>
      <xdr:col>2</xdr:col>
      <xdr:colOff>57871</xdr:colOff>
      <xdr:row>0</xdr:row>
      <xdr:rowOff>854528</xdr:rowOff>
    </xdr:to>
    <xdr:pic>
      <xdr:nvPicPr>
        <xdr:cNvPr id="3" name="Рисунок 6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47800" y="83003"/>
          <a:ext cx="772886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0</xdr:col>
      <xdr:colOff>1200150</xdr:colOff>
      <xdr:row>13</xdr:row>
      <xdr:rowOff>342898</xdr:rowOff>
    </xdr:to>
    <xdr:pic>
      <xdr:nvPicPr>
        <xdr:cNvPr id="4" name="Рисунок 7" descr="tr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30956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</xdr:row>
      <xdr:rowOff>19050</xdr:rowOff>
    </xdr:from>
    <xdr:to>
      <xdr:col>0</xdr:col>
      <xdr:colOff>1200150</xdr:colOff>
      <xdr:row>15</xdr:row>
      <xdr:rowOff>342900</xdr:rowOff>
    </xdr:to>
    <xdr:pic>
      <xdr:nvPicPr>
        <xdr:cNvPr id="5" name="Рисунок 8" descr="tr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" y="37052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</xdr:row>
      <xdr:rowOff>19050</xdr:rowOff>
    </xdr:from>
    <xdr:to>
      <xdr:col>0</xdr:col>
      <xdr:colOff>1200150</xdr:colOff>
      <xdr:row>17</xdr:row>
      <xdr:rowOff>342899</xdr:rowOff>
    </xdr:to>
    <xdr:pic>
      <xdr:nvPicPr>
        <xdr:cNvPr id="6" name="Рисунок 9" descr="tr-2C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43053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</xdr:row>
      <xdr:rowOff>19050</xdr:rowOff>
    </xdr:from>
    <xdr:to>
      <xdr:col>0</xdr:col>
      <xdr:colOff>1200150</xdr:colOff>
      <xdr:row>19</xdr:row>
      <xdr:rowOff>342899</xdr:rowOff>
    </xdr:to>
    <xdr:pic>
      <xdr:nvPicPr>
        <xdr:cNvPr id="7" name="Рисунок 10" descr="tr-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49053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1200150</xdr:colOff>
      <xdr:row>21</xdr:row>
      <xdr:rowOff>342901</xdr:rowOff>
    </xdr:to>
    <xdr:pic>
      <xdr:nvPicPr>
        <xdr:cNvPr id="8" name="Рисунок 11" descr="tr-3B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55054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</xdr:row>
      <xdr:rowOff>19050</xdr:rowOff>
    </xdr:from>
    <xdr:to>
      <xdr:col>0</xdr:col>
      <xdr:colOff>1200150</xdr:colOff>
      <xdr:row>24</xdr:row>
      <xdr:rowOff>1</xdr:rowOff>
    </xdr:to>
    <xdr:pic>
      <xdr:nvPicPr>
        <xdr:cNvPr id="9" name="Рисунок 12" descr="tr-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6105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</xdr:row>
      <xdr:rowOff>19050</xdr:rowOff>
    </xdr:from>
    <xdr:to>
      <xdr:col>0</xdr:col>
      <xdr:colOff>1200150</xdr:colOff>
      <xdr:row>26</xdr:row>
      <xdr:rowOff>1</xdr:rowOff>
    </xdr:to>
    <xdr:pic>
      <xdr:nvPicPr>
        <xdr:cNvPr id="10" name="Рисунок 13" descr="tr-5B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67056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</xdr:row>
      <xdr:rowOff>19050</xdr:rowOff>
    </xdr:from>
    <xdr:to>
      <xdr:col>0</xdr:col>
      <xdr:colOff>1200150</xdr:colOff>
      <xdr:row>28</xdr:row>
      <xdr:rowOff>1</xdr:rowOff>
    </xdr:to>
    <xdr:pic>
      <xdr:nvPicPr>
        <xdr:cNvPr id="11" name="Рисунок 14" descr="tr-5BF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73056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</xdr:row>
      <xdr:rowOff>19050</xdr:rowOff>
    </xdr:from>
    <xdr:to>
      <xdr:col>0</xdr:col>
      <xdr:colOff>1200150</xdr:colOff>
      <xdr:row>29</xdr:row>
      <xdr:rowOff>347381</xdr:rowOff>
    </xdr:to>
    <xdr:pic>
      <xdr:nvPicPr>
        <xdr:cNvPr id="12" name="Рисунок 15" descr="tr-5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79057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</xdr:row>
      <xdr:rowOff>19050</xdr:rowOff>
    </xdr:from>
    <xdr:to>
      <xdr:col>0</xdr:col>
      <xdr:colOff>1200150</xdr:colOff>
      <xdr:row>32</xdr:row>
      <xdr:rowOff>0</xdr:rowOff>
    </xdr:to>
    <xdr:pic>
      <xdr:nvPicPr>
        <xdr:cNvPr id="13" name="Рисунок 16" descr="tr-5CF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8505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</xdr:row>
      <xdr:rowOff>19050</xdr:rowOff>
    </xdr:from>
    <xdr:to>
      <xdr:col>0</xdr:col>
      <xdr:colOff>1200150</xdr:colOff>
      <xdr:row>34</xdr:row>
      <xdr:rowOff>2</xdr:rowOff>
    </xdr:to>
    <xdr:pic>
      <xdr:nvPicPr>
        <xdr:cNvPr id="14" name="Рисунок 17" descr="tr-6F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9105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</xdr:row>
      <xdr:rowOff>19050</xdr:rowOff>
    </xdr:from>
    <xdr:to>
      <xdr:col>0</xdr:col>
      <xdr:colOff>1200150</xdr:colOff>
      <xdr:row>36</xdr:row>
      <xdr:rowOff>1866</xdr:rowOff>
    </xdr:to>
    <xdr:pic>
      <xdr:nvPicPr>
        <xdr:cNvPr id="15" name="Рисунок 18" descr="tr-6BF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97059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</xdr:row>
      <xdr:rowOff>19050</xdr:rowOff>
    </xdr:from>
    <xdr:to>
      <xdr:col>0</xdr:col>
      <xdr:colOff>1200150</xdr:colOff>
      <xdr:row>38</xdr:row>
      <xdr:rowOff>0</xdr:rowOff>
    </xdr:to>
    <xdr:pic>
      <xdr:nvPicPr>
        <xdr:cNvPr id="16" name="Рисунок 19" descr="tr-7B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10306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</xdr:row>
      <xdr:rowOff>19050</xdr:rowOff>
    </xdr:from>
    <xdr:to>
      <xdr:col>0</xdr:col>
      <xdr:colOff>1200150</xdr:colOff>
      <xdr:row>40</xdr:row>
      <xdr:rowOff>1</xdr:rowOff>
    </xdr:to>
    <xdr:pic>
      <xdr:nvPicPr>
        <xdr:cNvPr id="17" name="Рисунок 20" descr="tr-7B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10906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</xdr:row>
      <xdr:rowOff>19050</xdr:rowOff>
    </xdr:from>
    <xdr:to>
      <xdr:col>0</xdr:col>
      <xdr:colOff>1200150</xdr:colOff>
      <xdr:row>42</xdr:row>
      <xdr:rowOff>1</xdr:rowOff>
    </xdr:to>
    <xdr:pic>
      <xdr:nvPicPr>
        <xdr:cNvPr id="18" name="Рисунок 21" descr="tr-9F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11506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</xdr:row>
      <xdr:rowOff>19050</xdr:rowOff>
    </xdr:from>
    <xdr:to>
      <xdr:col>0</xdr:col>
      <xdr:colOff>1200150</xdr:colOff>
      <xdr:row>44</xdr:row>
      <xdr:rowOff>0</xdr:rowOff>
    </xdr:to>
    <xdr:pic>
      <xdr:nvPicPr>
        <xdr:cNvPr id="19" name="Рисунок 22" descr="tr-9B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121062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</xdr:row>
      <xdr:rowOff>19050</xdr:rowOff>
    </xdr:from>
    <xdr:to>
      <xdr:col>0</xdr:col>
      <xdr:colOff>1200150</xdr:colOff>
      <xdr:row>46</xdr:row>
      <xdr:rowOff>0</xdr:rowOff>
    </xdr:to>
    <xdr:pic>
      <xdr:nvPicPr>
        <xdr:cNvPr id="20" name="Рисунок 23" descr="tr-13F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12706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</xdr:row>
      <xdr:rowOff>19050</xdr:rowOff>
    </xdr:from>
    <xdr:to>
      <xdr:col>0</xdr:col>
      <xdr:colOff>1200150</xdr:colOff>
      <xdr:row>48</xdr:row>
      <xdr:rowOff>0</xdr:rowOff>
    </xdr:to>
    <xdr:pic>
      <xdr:nvPicPr>
        <xdr:cNvPr id="21" name="Рисунок 24" descr="tr-1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13306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48</xdr:row>
      <xdr:rowOff>19050</xdr:rowOff>
    </xdr:from>
    <xdr:to>
      <xdr:col>0</xdr:col>
      <xdr:colOff>1200150</xdr:colOff>
      <xdr:row>50</xdr:row>
      <xdr:rowOff>1867</xdr:rowOff>
    </xdr:to>
    <xdr:pic>
      <xdr:nvPicPr>
        <xdr:cNvPr id="22" name="Рисунок 25" descr="tr-7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13906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50</xdr:row>
      <xdr:rowOff>19050</xdr:rowOff>
    </xdr:from>
    <xdr:to>
      <xdr:col>0</xdr:col>
      <xdr:colOff>1200150</xdr:colOff>
      <xdr:row>52</xdr:row>
      <xdr:rowOff>2</xdr:rowOff>
    </xdr:to>
    <xdr:pic>
      <xdr:nvPicPr>
        <xdr:cNvPr id="23" name="Рисунок 26" descr="tr-162CF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14506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52</xdr:row>
      <xdr:rowOff>19050</xdr:rowOff>
    </xdr:from>
    <xdr:to>
      <xdr:col>0</xdr:col>
      <xdr:colOff>1200150</xdr:colOff>
      <xdr:row>53</xdr:row>
      <xdr:rowOff>347381</xdr:rowOff>
    </xdr:to>
    <xdr:pic>
      <xdr:nvPicPr>
        <xdr:cNvPr id="24" name="Рисунок 27" descr="tr-165C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15106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54</xdr:row>
      <xdr:rowOff>19050</xdr:rowOff>
    </xdr:from>
    <xdr:to>
      <xdr:col>0</xdr:col>
      <xdr:colOff>1200150</xdr:colOff>
      <xdr:row>56</xdr:row>
      <xdr:rowOff>0</xdr:rowOff>
    </xdr:to>
    <xdr:pic>
      <xdr:nvPicPr>
        <xdr:cNvPr id="25" name="Рисунок 28" descr="tr-167BD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15706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56</xdr:row>
      <xdr:rowOff>19050</xdr:rowOff>
    </xdr:from>
    <xdr:to>
      <xdr:col>0</xdr:col>
      <xdr:colOff>1200150</xdr:colOff>
      <xdr:row>58</xdr:row>
      <xdr:rowOff>1</xdr:rowOff>
    </xdr:to>
    <xdr:pic>
      <xdr:nvPicPr>
        <xdr:cNvPr id="26" name="Рисунок 29" descr="tr-17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16306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58</xdr:row>
      <xdr:rowOff>19050</xdr:rowOff>
    </xdr:from>
    <xdr:to>
      <xdr:col>0</xdr:col>
      <xdr:colOff>1200150</xdr:colOff>
      <xdr:row>60</xdr:row>
      <xdr:rowOff>1</xdr:rowOff>
    </xdr:to>
    <xdr:pic>
      <xdr:nvPicPr>
        <xdr:cNvPr id="27" name="Рисунок 30" descr="tr-17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16906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60</xdr:row>
      <xdr:rowOff>19050</xdr:rowOff>
    </xdr:from>
    <xdr:to>
      <xdr:col>0</xdr:col>
      <xdr:colOff>1200150</xdr:colOff>
      <xdr:row>62</xdr:row>
      <xdr:rowOff>0</xdr:rowOff>
    </xdr:to>
    <xdr:pic>
      <xdr:nvPicPr>
        <xdr:cNvPr id="28" name="Рисунок 31" descr="tr-177F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17506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62</xdr:row>
      <xdr:rowOff>19050</xdr:rowOff>
    </xdr:from>
    <xdr:to>
      <xdr:col>0</xdr:col>
      <xdr:colOff>1200150</xdr:colOff>
      <xdr:row>63</xdr:row>
      <xdr:rowOff>347381</xdr:rowOff>
    </xdr:to>
    <xdr:pic>
      <xdr:nvPicPr>
        <xdr:cNvPr id="29" name="Рисунок 32" descr="tr-28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18107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64</xdr:row>
      <xdr:rowOff>19050</xdr:rowOff>
    </xdr:from>
    <xdr:to>
      <xdr:col>0</xdr:col>
      <xdr:colOff>1200150</xdr:colOff>
      <xdr:row>66</xdr:row>
      <xdr:rowOff>1</xdr:rowOff>
    </xdr:to>
    <xdr:pic>
      <xdr:nvPicPr>
        <xdr:cNvPr id="30" name="Рисунок 33" descr="tr-423F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525" y="18707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72</xdr:row>
      <xdr:rowOff>19050</xdr:rowOff>
    </xdr:from>
    <xdr:to>
      <xdr:col>0</xdr:col>
      <xdr:colOff>1200150</xdr:colOff>
      <xdr:row>74</xdr:row>
      <xdr:rowOff>0</xdr:rowOff>
    </xdr:to>
    <xdr:pic>
      <xdr:nvPicPr>
        <xdr:cNvPr id="31" name="Рисунок 34" descr="tr-16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" y="21107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74</xdr:row>
      <xdr:rowOff>19050</xdr:rowOff>
    </xdr:from>
    <xdr:to>
      <xdr:col>0</xdr:col>
      <xdr:colOff>1200150</xdr:colOff>
      <xdr:row>76</xdr:row>
      <xdr:rowOff>2</xdr:rowOff>
    </xdr:to>
    <xdr:pic>
      <xdr:nvPicPr>
        <xdr:cNvPr id="32" name="Рисунок 37" descr="tr-1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21707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78</xdr:row>
      <xdr:rowOff>19050</xdr:rowOff>
    </xdr:from>
    <xdr:to>
      <xdr:col>0</xdr:col>
      <xdr:colOff>1200150</xdr:colOff>
      <xdr:row>80</xdr:row>
      <xdr:rowOff>0</xdr:rowOff>
    </xdr:to>
    <xdr:pic>
      <xdr:nvPicPr>
        <xdr:cNvPr id="33" name="Рисунок 38" descr="tr-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22907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80</xdr:row>
      <xdr:rowOff>19050</xdr:rowOff>
    </xdr:from>
    <xdr:to>
      <xdr:col>0</xdr:col>
      <xdr:colOff>1200150</xdr:colOff>
      <xdr:row>82</xdr:row>
      <xdr:rowOff>0</xdr:rowOff>
    </xdr:to>
    <xdr:pic>
      <xdr:nvPicPr>
        <xdr:cNvPr id="34" name="Рисунок 39" descr="tr-19F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525" y="23507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82</xdr:row>
      <xdr:rowOff>19050</xdr:rowOff>
    </xdr:from>
    <xdr:to>
      <xdr:col>0</xdr:col>
      <xdr:colOff>1200150</xdr:colOff>
      <xdr:row>84</xdr:row>
      <xdr:rowOff>1</xdr:rowOff>
    </xdr:to>
    <xdr:pic>
      <xdr:nvPicPr>
        <xdr:cNvPr id="35" name="Рисунок 40" descr="tr-7BDF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24107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84</xdr:row>
      <xdr:rowOff>19050</xdr:rowOff>
    </xdr:from>
    <xdr:to>
      <xdr:col>0</xdr:col>
      <xdr:colOff>1200150</xdr:colOff>
      <xdr:row>86</xdr:row>
      <xdr:rowOff>1</xdr:rowOff>
    </xdr:to>
    <xdr:pic>
      <xdr:nvPicPr>
        <xdr:cNvPr id="36" name="Рисунок 41" descr="tr-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" y="24707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86</xdr:row>
      <xdr:rowOff>19050</xdr:rowOff>
    </xdr:from>
    <xdr:to>
      <xdr:col>0</xdr:col>
      <xdr:colOff>1200150</xdr:colOff>
      <xdr:row>87</xdr:row>
      <xdr:rowOff>347381</xdr:rowOff>
    </xdr:to>
    <xdr:pic>
      <xdr:nvPicPr>
        <xdr:cNvPr id="37" name="Рисунок 42" descr="tr-6CF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" y="253079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88</xdr:row>
      <xdr:rowOff>19050</xdr:rowOff>
    </xdr:from>
    <xdr:to>
      <xdr:col>0</xdr:col>
      <xdr:colOff>1200150</xdr:colOff>
      <xdr:row>90</xdr:row>
      <xdr:rowOff>1</xdr:rowOff>
    </xdr:to>
    <xdr:pic>
      <xdr:nvPicPr>
        <xdr:cNvPr id="38" name="Рисунок 43" descr="tr-1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" y="25908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90</xdr:row>
      <xdr:rowOff>19050</xdr:rowOff>
    </xdr:from>
    <xdr:to>
      <xdr:col>0</xdr:col>
      <xdr:colOff>1200150</xdr:colOff>
      <xdr:row>92</xdr:row>
      <xdr:rowOff>1867</xdr:rowOff>
    </xdr:to>
    <xdr:pic>
      <xdr:nvPicPr>
        <xdr:cNvPr id="39" name="Рисунок 44" descr="tr-2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525" y="265080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92</xdr:row>
      <xdr:rowOff>19050</xdr:rowOff>
    </xdr:from>
    <xdr:to>
      <xdr:col>0</xdr:col>
      <xdr:colOff>1200150</xdr:colOff>
      <xdr:row>94</xdr:row>
      <xdr:rowOff>2</xdr:rowOff>
    </xdr:to>
    <xdr:pic>
      <xdr:nvPicPr>
        <xdr:cNvPr id="40" name="Рисунок 45" descr="tr-2CF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27108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94</xdr:row>
      <xdr:rowOff>19050</xdr:rowOff>
    </xdr:from>
    <xdr:to>
      <xdr:col>0</xdr:col>
      <xdr:colOff>1200150</xdr:colOff>
      <xdr:row>96</xdr:row>
      <xdr:rowOff>1</xdr:rowOff>
    </xdr:to>
    <xdr:pic>
      <xdr:nvPicPr>
        <xdr:cNvPr id="41" name="Рисунок 46" descr="tr-4F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" y="27708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96</xdr:row>
      <xdr:rowOff>19050</xdr:rowOff>
    </xdr:from>
    <xdr:to>
      <xdr:col>0</xdr:col>
      <xdr:colOff>1200150</xdr:colOff>
      <xdr:row>97</xdr:row>
      <xdr:rowOff>347381</xdr:rowOff>
    </xdr:to>
    <xdr:pic>
      <xdr:nvPicPr>
        <xdr:cNvPr id="42" name="Рисунок 47" descr="tr-8DF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525" y="28308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98</xdr:row>
      <xdr:rowOff>19050</xdr:rowOff>
    </xdr:from>
    <xdr:to>
      <xdr:col>0</xdr:col>
      <xdr:colOff>1200150</xdr:colOff>
      <xdr:row>100</xdr:row>
      <xdr:rowOff>0</xdr:rowOff>
    </xdr:to>
    <xdr:pic>
      <xdr:nvPicPr>
        <xdr:cNvPr id="43" name="Рисунок 48" descr="tr-6C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289083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100</xdr:row>
      <xdr:rowOff>19050</xdr:rowOff>
    </xdr:from>
    <xdr:to>
      <xdr:col>0</xdr:col>
      <xdr:colOff>1200150</xdr:colOff>
      <xdr:row>102</xdr:row>
      <xdr:rowOff>2</xdr:rowOff>
    </xdr:to>
    <xdr:pic>
      <xdr:nvPicPr>
        <xdr:cNvPr id="44" name="Рисунок 49" descr="tr-11F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29508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102</xdr:row>
      <xdr:rowOff>19050</xdr:rowOff>
    </xdr:from>
    <xdr:to>
      <xdr:col>0</xdr:col>
      <xdr:colOff>1200150</xdr:colOff>
      <xdr:row>104</xdr:row>
      <xdr:rowOff>0</xdr:rowOff>
    </xdr:to>
    <xdr:pic>
      <xdr:nvPicPr>
        <xdr:cNvPr id="45" name="Рисунок 50" descr="tr-8F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525" y="30108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104</xdr:row>
      <xdr:rowOff>19050</xdr:rowOff>
    </xdr:from>
    <xdr:to>
      <xdr:col>0</xdr:col>
      <xdr:colOff>1200150</xdr:colOff>
      <xdr:row>106</xdr:row>
      <xdr:rowOff>1866</xdr:rowOff>
    </xdr:to>
    <xdr:pic>
      <xdr:nvPicPr>
        <xdr:cNvPr id="46" name="Рисунок 51" descr="tr-10B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307086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106</xdr:row>
      <xdr:rowOff>19050</xdr:rowOff>
    </xdr:from>
    <xdr:to>
      <xdr:col>0</xdr:col>
      <xdr:colOff>1200150</xdr:colOff>
      <xdr:row>108</xdr:row>
      <xdr:rowOff>1</xdr:rowOff>
    </xdr:to>
    <xdr:pic>
      <xdr:nvPicPr>
        <xdr:cNvPr id="47" name="Рисунок 52" descr="tr-7F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313086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108</xdr:row>
      <xdr:rowOff>19050</xdr:rowOff>
    </xdr:from>
    <xdr:to>
      <xdr:col>0</xdr:col>
      <xdr:colOff>1200150</xdr:colOff>
      <xdr:row>110</xdr:row>
      <xdr:rowOff>2</xdr:rowOff>
    </xdr:to>
    <xdr:pic>
      <xdr:nvPicPr>
        <xdr:cNvPr id="48" name="Рисунок 53" descr="tr-8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319087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112</xdr:row>
      <xdr:rowOff>19050</xdr:rowOff>
    </xdr:from>
    <xdr:to>
      <xdr:col>0</xdr:col>
      <xdr:colOff>1200150</xdr:colOff>
      <xdr:row>113</xdr:row>
      <xdr:rowOff>347381</xdr:rowOff>
    </xdr:to>
    <xdr:pic>
      <xdr:nvPicPr>
        <xdr:cNvPr id="49" name="Рисунок 54" descr="tr-1F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33108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114</xdr:row>
      <xdr:rowOff>19050</xdr:rowOff>
    </xdr:from>
    <xdr:to>
      <xdr:col>0</xdr:col>
      <xdr:colOff>1200150</xdr:colOff>
      <xdr:row>116</xdr:row>
      <xdr:rowOff>1</xdr:rowOff>
    </xdr:to>
    <xdr:pic>
      <xdr:nvPicPr>
        <xdr:cNvPr id="50" name="Рисунок 55" descr="tr-1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337089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116</xdr:row>
      <xdr:rowOff>19050</xdr:rowOff>
    </xdr:from>
    <xdr:to>
      <xdr:col>0</xdr:col>
      <xdr:colOff>1200150</xdr:colOff>
      <xdr:row>118</xdr:row>
      <xdr:rowOff>0</xdr:rowOff>
    </xdr:to>
    <xdr:pic>
      <xdr:nvPicPr>
        <xdr:cNvPr id="51" name="Рисунок 56" descr="tr-10BF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34309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118</xdr:row>
      <xdr:rowOff>19050</xdr:rowOff>
    </xdr:from>
    <xdr:to>
      <xdr:col>0</xdr:col>
      <xdr:colOff>1200150</xdr:colOff>
      <xdr:row>120</xdr:row>
      <xdr:rowOff>1867</xdr:rowOff>
    </xdr:to>
    <xdr:pic>
      <xdr:nvPicPr>
        <xdr:cNvPr id="52" name="Рисунок 57" descr="tr-72F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34909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133</xdr:row>
      <xdr:rowOff>19050</xdr:rowOff>
    </xdr:from>
    <xdr:to>
      <xdr:col>0</xdr:col>
      <xdr:colOff>1200150</xdr:colOff>
      <xdr:row>135</xdr:row>
      <xdr:rowOff>0</xdr:rowOff>
    </xdr:to>
    <xdr:pic>
      <xdr:nvPicPr>
        <xdr:cNvPr id="53" name="Рисунок 58" descr="tr-4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36985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135</xdr:row>
      <xdr:rowOff>19050</xdr:rowOff>
    </xdr:from>
    <xdr:to>
      <xdr:col>0</xdr:col>
      <xdr:colOff>1200150</xdr:colOff>
      <xdr:row>137</xdr:row>
      <xdr:rowOff>1867</xdr:rowOff>
    </xdr:to>
    <xdr:pic>
      <xdr:nvPicPr>
        <xdr:cNvPr id="54" name="Рисунок 59" descr="tr-4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37585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137</xdr:row>
      <xdr:rowOff>19050</xdr:rowOff>
    </xdr:from>
    <xdr:to>
      <xdr:col>0</xdr:col>
      <xdr:colOff>1200150</xdr:colOff>
      <xdr:row>139</xdr:row>
      <xdr:rowOff>2</xdr:rowOff>
    </xdr:to>
    <xdr:pic>
      <xdr:nvPicPr>
        <xdr:cNvPr id="55" name="Рисунок 60" descr="tr-4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525" y="38185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139</xdr:row>
      <xdr:rowOff>19050</xdr:rowOff>
    </xdr:from>
    <xdr:to>
      <xdr:col>0</xdr:col>
      <xdr:colOff>1200150</xdr:colOff>
      <xdr:row>140</xdr:row>
      <xdr:rowOff>347382</xdr:rowOff>
    </xdr:to>
    <xdr:pic>
      <xdr:nvPicPr>
        <xdr:cNvPr id="56" name="Рисунок 61" descr="tr-43D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38785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141</xdr:row>
      <xdr:rowOff>19050</xdr:rowOff>
    </xdr:from>
    <xdr:to>
      <xdr:col>0</xdr:col>
      <xdr:colOff>1200150</xdr:colOff>
      <xdr:row>143</xdr:row>
      <xdr:rowOff>0</xdr:rowOff>
    </xdr:to>
    <xdr:pic>
      <xdr:nvPicPr>
        <xdr:cNvPr id="57" name="Рисунок 62" descr="tr-4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525" y="39385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143</xdr:row>
      <xdr:rowOff>19050</xdr:rowOff>
    </xdr:from>
    <xdr:to>
      <xdr:col>0</xdr:col>
      <xdr:colOff>1200150</xdr:colOff>
      <xdr:row>145</xdr:row>
      <xdr:rowOff>1</xdr:rowOff>
    </xdr:to>
    <xdr:pic>
      <xdr:nvPicPr>
        <xdr:cNvPr id="58" name="Рисунок 63" descr="tr-4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525" y="39985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145</xdr:row>
      <xdr:rowOff>19050</xdr:rowOff>
    </xdr:from>
    <xdr:to>
      <xdr:col>0</xdr:col>
      <xdr:colOff>1200150</xdr:colOff>
      <xdr:row>147</xdr:row>
      <xdr:rowOff>1</xdr:rowOff>
    </xdr:to>
    <xdr:pic>
      <xdr:nvPicPr>
        <xdr:cNvPr id="59" name="Рисунок 64" descr="tr-4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525" y="40586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147</xdr:row>
      <xdr:rowOff>19050</xdr:rowOff>
    </xdr:from>
    <xdr:to>
      <xdr:col>0</xdr:col>
      <xdr:colOff>1200150</xdr:colOff>
      <xdr:row>148</xdr:row>
      <xdr:rowOff>347381</xdr:rowOff>
    </xdr:to>
    <xdr:pic>
      <xdr:nvPicPr>
        <xdr:cNvPr id="60" name="Рисунок 65" descr="tr-46F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525" y="41186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149</xdr:row>
      <xdr:rowOff>19050</xdr:rowOff>
    </xdr:from>
    <xdr:to>
      <xdr:col>0</xdr:col>
      <xdr:colOff>1200150</xdr:colOff>
      <xdr:row>151</xdr:row>
      <xdr:rowOff>1867</xdr:rowOff>
    </xdr:to>
    <xdr:pic>
      <xdr:nvPicPr>
        <xdr:cNvPr id="61" name="Рисунок 66" descr="tr-46L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41786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151</xdr:row>
      <xdr:rowOff>19050</xdr:rowOff>
    </xdr:from>
    <xdr:to>
      <xdr:col>0</xdr:col>
      <xdr:colOff>1200150</xdr:colOff>
      <xdr:row>153</xdr:row>
      <xdr:rowOff>3</xdr:rowOff>
    </xdr:to>
    <xdr:pic>
      <xdr:nvPicPr>
        <xdr:cNvPr id="62" name="Рисунок 67" descr="tr-46LF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525" y="42386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153</xdr:row>
      <xdr:rowOff>19050</xdr:rowOff>
    </xdr:from>
    <xdr:to>
      <xdr:col>0</xdr:col>
      <xdr:colOff>1200150</xdr:colOff>
      <xdr:row>155</xdr:row>
      <xdr:rowOff>0</xdr:rowOff>
    </xdr:to>
    <xdr:pic>
      <xdr:nvPicPr>
        <xdr:cNvPr id="63" name="Рисунок 68" descr="tr-47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25" y="42986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155</xdr:row>
      <xdr:rowOff>19050</xdr:rowOff>
    </xdr:from>
    <xdr:to>
      <xdr:col>0</xdr:col>
      <xdr:colOff>1200150</xdr:colOff>
      <xdr:row>156</xdr:row>
      <xdr:rowOff>347381</xdr:rowOff>
    </xdr:to>
    <xdr:pic>
      <xdr:nvPicPr>
        <xdr:cNvPr id="64" name="Рисунок 69" descr="tr-4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43586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157</xdr:row>
      <xdr:rowOff>19050</xdr:rowOff>
    </xdr:from>
    <xdr:to>
      <xdr:col>0</xdr:col>
      <xdr:colOff>1200150</xdr:colOff>
      <xdr:row>159</xdr:row>
      <xdr:rowOff>1</xdr:rowOff>
    </xdr:to>
    <xdr:pic>
      <xdr:nvPicPr>
        <xdr:cNvPr id="65" name="Рисунок 70" descr="tr-49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" y="44186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159</xdr:row>
      <xdr:rowOff>19050</xdr:rowOff>
    </xdr:from>
    <xdr:to>
      <xdr:col>0</xdr:col>
      <xdr:colOff>1200150</xdr:colOff>
      <xdr:row>161</xdr:row>
      <xdr:rowOff>1</xdr:rowOff>
    </xdr:to>
    <xdr:pic>
      <xdr:nvPicPr>
        <xdr:cNvPr id="66" name="Рисунок 71" descr="tr-5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525" y="44786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161</xdr:row>
      <xdr:rowOff>19050</xdr:rowOff>
    </xdr:from>
    <xdr:to>
      <xdr:col>0</xdr:col>
      <xdr:colOff>1200150</xdr:colOff>
      <xdr:row>163</xdr:row>
      <xdr:rowOff>0</xdr:rowOff>
    </xdr:to>
    <xdr:pic>
      <xdr:nvPicPr>
        <xdr:cNvPr id="67" name="Рисунок 72" descr="tr-5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45386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163</xdr:row>
      <xdr:rowOff>19050</xdr:rowOff>
    </xdr:from>
    <xdr:to>
      <xdr:col>0</xdr:col>
      <xdr:colOff>1200150</xdr:colOff>
      <xdr:row>164</xdr:row>
      <xdr:rowOff>347381</xdr:rowOff>
    </xdr:to>
    <xdr:pic>
      <xdr:nvPicPr>
        <xdr:cNvPr id="68" name="Рисунок 73" descr="tr-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525" y="45986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165</xdr:row>
      <xdr:rowOff>19050</xdr:rowOff>
    </xdr:from>
    <xdr:to>
      <xdr:col>0</xdr:col>
      <xdr:colOff>1200150</xdr:colOff>
      <xdr:row>167</xdr:row>
      <xdr:rowOff>1</xdr:rowOff>
    </xdr:to>
    <xdr:pic>
      <xdr:nvPicPr>
        <xdr:cNvPr id="69" name="Рисунок 74" descr="tr-12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525" y="46586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167</xdr:row>
      <xdr:rowOff>19050</xdr:rowOff>
    </xdr:from>
    <xdr:to>
      <xdr:col>0</xdr:col>
      <xdr:colOff>1200150</xdr:colOff>
      <xdr:row>169</xdr:row>
      <xdr:rowOff>0</xdr:rowOff>
    </xdr:to>
    <xdr:pic>
      <xdr:nvPicPr>
        <xdr:cNvPr id="70" name="Рисунок 75" descr="tr-12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525" y="47186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169</xdr:row>
      <xdr:rowOff>19050</xdr:rowOff>
    </xdr:from>
    <xdr:to>
      <xdr:col>0</xdr:col>
      <xdr:colOff>1200150</xdr:colOff>
      <xdr:row>171</xdr:row>
      <xdr:rowOff>1</xdr:rowOff>
    </xdr:to>
    <xdr:pic>
      <xdr:nvPicPr>
        <xdr:cNvPr id="71" name="Рисунок 76" descr="tr-123D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525" y="477869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171</xdr:row>
      <xdr:rowOff>19050</xdr:rowOff>
    </xdr:from>
    <xdr:to>
      <xdr:col>0</xdr:col>
      <xdr:colOff>1200150</xdr:colOff>
      <xdr:row>173</xdr:row>
      <xdr:rowOff>0</xdr:rowOff>
    </xdr:to>
    <xdr:pic>
      <xdr:nvPicPr>
        <xdr:cNvPr id="72" name="Рисунок 77" descr="tr-5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5" y="48387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173</xdr:row>
      <xdr:rowOff>19050</xdr:rowOff>
    </xdr:from>
    <xdr:to>
      <xdr:col>0</xdr:col>
      <xdr:colOff>1200150</xdr:colOff>
      <xdr:row>174</xdr:row>
      <xdr:rowOff>347382</xdr:rowOff>
    </xdr:to>
    <xdr:pic>
      <xdr:nvPicPr>
        <xdr:cNvPr id="73" name="Рисунок 78" descr="tr-76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525" y="489870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175</xdr:row>
      <xdr:rowOff>19050</xdr:rowOff>
    </xdr:from>
    <xdr:to>
      <xdr:col>0</xdr:col>
      <xdr:colOff>1200150</xdr:colOff>
      <xdr:row>177</xdr:row>
      <xdr:rowOff>1</xdr:rowOff>
    </xdr:to>
    <xdr:pic>
      <xdr:nvPicPr>
        <xdr:cNvPr id="74" name="Рисунок 79" descr="tr-76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" y="49587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177</xdr:row>
      <xdr:rowOff>19050</xdr:rowOff>
    </xdr:from>
    <xdr:to>
      <xdr:col>0</xdr:col>
      <xdr:colOff>1200150</xdr:colOff>
      <xdr:row>179</xdr:row>
      <xdr:rowOff>1867</xdr:rowOff>
    </xdr:to>
    <xdr:pic>
      <xdr:nvPicPr>
        <xdr:cNvPr id="75" name="Рисунок 80" descr="tr-76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" y="50187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179</xdr:row>
      <xdr:rowOff>19050</xdr:rowOff>
    </xdr:from>
    <xdr:to>
      <xdr:col>0</xdr:col>
      <xdr:colOff>1200150</xdr:colOff>
      <xdr:row>181</xdr:row>
      <xdr:rowOff>1</xdr:rowOff>
    </xdr:to>
    <xdr:pic>
      <xdr:nvPicPr>
        <xdr:cNvPr id="76" name="Рисунок 81" descr="tr-76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525" y="50787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181</xdr:row>
      <xdr:rowOff>19050</xdr:rowOff>
    </xdr:from>
    <xdr:to>
      <xdr:col>0</xdr:col>
      <xdr:colOff>1200150</xdr:colOff>
      <xdr:row>183</xdr:row>
      <xdr:rowOff>0</xdr:rowOff>
    </xdr:to>
    <xdr:pic>
      <xdr:nvPicPr>
        <xdr:cNvPr id="77" name="Рисунок 82" descr="tr-766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525" y="513873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189</xdr:row>
      <xdr:rowOff>19050</xdr:rowOff>
    </xdr:from>
    <xdr:to>
      <xdr:col>0</xdr:col>
      <xdr:colOff>1200150</xdr:colOff>
      <xdr:row>190</xdr:row>
      <xdr:rowOff>347381</xdr:rowOff>
    </xdr:to>
    <xdr:pic>
      <xdr:nvPicPr>
        <xdr:cNvPr id="78" name="Рисунок 85" descr="tr-45A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525" y="54140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191</xdr:row>
      <xdr:rowOff>19050</xdr:rowOff>
    </xdr:from>
    <xdr:to>
      <xdr:col>0</xdr:col>
      <xdr:colOff>1200150</xdr:colOff>
      <xdr:row>193</xdr:row>
      <xdr:rowOff>1867</xdr:rowOff>
    </xdr:to>
    <xdr:pic>
      <xdr:nvPicPr>
        <xdr:cNvPr id="79" name="Рисунок 86" descr="tr-5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" y="54740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200</xdr:row>
      <xdr:rowOff>19050</xdr:rowOff>
    </xdr:from>
    <xdr:to>
      <xdr:col>0</xdr:col>
      <xdr:colOff>1200150</xdr:colOff>
      <xdr:row>202</xdr:row>
      <xdr:rowOff>1</xdr:rowOff>
    </xdr:to>
    <xdr:pic>
      <xdr:nvPicPr>
        <xdr:cNvPr id="80" name="Рисунок 88" descr="tr-2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525" y="57169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202</xdr:row>
      <xdr:rowOff>19050</xdr:rowOff>
    </xdr:from>
    <xdr:to>
      <xdr:col>0</xdr:col>
      <xdr:colOff>1200150</xdr:colOff>
      <xdr:row>204</xdr:row>
      <xdr:rowOff>1867</xdr:rowOff>
    </xdr:to>
    <xdr:pic>
      <xdr:nvPicPr>
        <xdr:cNvPr id="81" name="Рисунок 89" descr="tr-22C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525" y="57769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204</xdr:row>
      <xdr:rowOff>19050</xdr:rowOff>
    </xdr:from>
    <xdr:to>
      <xdr:col>0</xdr:col>
      <xdr:colOff>1200150</xdr:colOff>
      <xdr:row>206</xdr:row>
      <xdr:rowOff>1</xdr:rowOff>
    </xdr:to>
    <xdr:pic>
      <xdr:nvPicPr>
        <xdr:cNvPr id="82" name="Рисунок 90" descr="tr-23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525" y="58369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206</xdr:row>
      <xdr:rowOff>19050</xdr:rowOff>
    </xdr:from>
    <xdr:to>
      <xdr:col>0</xdr:col>
      <xdr:colOff>1200150</xdr:colOff>
      <xdr:row>208</xdr:row>
      <xdr:rowOff>1</xdr:rowOff>
    </xdr:to>
    <xdr:pic>
      <xdr:nvPicPr>
        <xdr:cNvPr id="83" name="Рисунок 91" descr="tr-23B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525" y="589692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208</xdr:row>
      <xdr:rowOff>19050</xdr:rowOff>
    </xdr:from>
    <xdr:to>
      <xdr:col>0</xdr:col>
      <xdr:colOff>1200150</xdr:colOff>
      <xdr:row>210</xdr:row>
      <xdr:rowOff>0</xdr:rowOff>
    </xdr:to>
    <xdr:pic>
      <xdr:nvPicPr>
        <xdr:cNvPr id="84" name="Рисунок 92" descr="tr-24BF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525" y="59569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210</xdr:row>
      <xdr:rowOff>19050</xdr:rowOff>
    </xdr:from>
    <xdr:to>
      <xdr:col>0</xdr:col>
      <xdr:colOff>1200150</xdr:colOff>
      <xdr:row>212</xdr:row>
      <xdr:rowOff>0</xdr:rowOff>
    </xdr:to>
    <xdr:pic>
      <xdr:nvPicPr>
        <xdr:cNvPr id="85" name="Рисунок 93" descr="tr-2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525" y="60169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212</xdr:row>
      <xdr:rowOff>19050</xdr:rowOff>
    </xdr:from>
    <xdr:to>
      <xdr:col>0</xdr:col>
      <xdr:colOff>1200150</xdr:colOff>
      <xdr:row>214</xdr:row>
      <xdr:rowOff>1</xdr:rowOff>
    </xdr:to>
    <xdr:pic>
      <xdr:nvPicPr>
        <xdr:cNvPr id="86" name="Рисунок 94" descr="tr-25C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525" y="60769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214</xdr:row>
      <xdr:rowOff>19050</xdr:rowOff>
    </xdr:from>
    <xdr:to>
      <xdr:col>0</xdr:col>
      <xdr:colOff>1200150</xdr:colOff>
      <xdr:row>216</xdr:row>
      <xdr:rowOff>1</xdr:rowOff>
    </xdr:to>
    <xdr:pic>
      <xdr:nvPicPr>
        <xdr:cNvPr id="87" name="Рисунок 95" descr="tr-26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525" y="61369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216</xdr:row>
      <xdr:rowOff>19050</xdr:rowOff>
    </xdr:from>
    <xdr:to>
      <xdr:col>0</xdr:col>
      <xdr:colOff>1200150</xdr:colOff>
      <xdr:row>218</xdr:row>
      <xdr:rowOff>1866</xdr:rowOff>
    </xdr:to>
    <xdr:pic>
      <xdr:nvPicPr>
        <xdr:cNvPr id="88" name="Рисунок 96" descr="tr-2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525" y="61969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218</xdr:row>
      <xdr:rowOff>19050</xdr:rowOff>
    </xdr:from>
    <xdr:to>
      <xdr:col>0</xdr:col>
      <xdr:colOff>1200150</xdr:colOff>
      <xdr:row>220</xdr:row>
      <xdr:rowOff>1</xdr:rowOff>
    </xdr:to>
    <xdr:pic>
      <xdr:nvPicPr>
        <xdr:cNvPr id="89" name="Рисунок 97" descr="tr-27B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525" y="62569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220</xdr:row>
      <xdr:rowOff>19050</xdr:rowOff>
    </xdr:from>
    <xdr:to>
      <xdr:col>0</xdr:col>
      <xdr:colOff>1200150</xdr:colOff>
      <xdr:row>222</xdr:row>
      <xdr:rowOff>1</xdr:rowOff>
    </xdr:to>
    <xdr:pic>
      <xdr:nvPicPr>
        <xdr:cNvPr id="90" name="Рисунок 98" descr="tr-28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5" y="63169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222</xdr:row>
      <xdr:rowOff>19050</xdr:rowOff>
    </xdr:from>
    <xdr:to>
      <xdr:col>0</xdr:col>
      <xdr:colOff>1200150</xdr:colOff>
      <xdr:row>224</xdr:row>
      <xdr:rowOff>1</xdr:rowOff>
    </xdr:to>
    <xdr:pic>
      <xdr:nvPicPr>
        <xdr:cNvPr id="91" name="Рисунок 99" descr="tr-29B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9525" y="63769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224</xdr:row>
      <xdr:rowOff>19050</xdr:rowOff>
    </xdr:from>
    <xdr:to>
      <xdr:col>0</xdr:col>
      <xdr:colOff>1200150</xdr:colOff>
      <xdr:row>225</xdr:row>
      <xdr:rowOff>347381</xdr:rowOff>
    </xdr:to>
    <xdr:pic>
      <xdr:nvPicPr>
        <xdr:cNvPr id="92" name="Рисунок 100" descr="tr-30B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525" y="64369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226</xdr:row>
      <xdr:rowOff>19050</xdr:rowOff>
    </xdr:from>
    <xdr:to>
      <xdr:col>0</xdr:col>
      <xdr:colOff>1200150</xdr:colOff>
      <xdr:row>228</xdr:row>
      <xdr:rowOff>1</xdr:rowOff>
    </xdr:to>
    <xdr:pic>
      <xdr:nvPicPr>
        <xdr:cNvPr id="93" name="Рисунок 101" descr="tr-3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525" y="64970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228</xdr:row>
      <xdr:rowOff>19050</xdr:rowOff>
    </xdr:from>
    <xdr:to>
      <xdr:col>0</xdr:col>
      <xdr:colOff>1200150</xdr:colOff>
      <xdr:row>230</xdr:row>
      <xdr:rowOff>0</xdr:rowOff>
    </xdr:to>
    <xdr:pic>
      <xdr:nvPicPr>
        <xdr:cNvPr id="94" name="Рисунок 102" descr="tr-3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525" y="65570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230</xdr:row>
      <xdr:rowOff>19050</xdr:rowOff>
    </xdr:from>
    <xdr:to>
      <xdr:col>0</xdr:col>
      <xdr:colOff>1200150</xdr:colOff>
      <xdr:row>232</xdr:row>
      <xdr:rowOff>1867</xdr:rowOff>
    </xdr:to>
    <xdr:pic>
      <xdr:nvPicPr>
        <xdr:cNvPr id="95" name="Рисунок 103" descr="tr-3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525" y="66170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232</xdr:row>
      <xdr:rowOff>19050</xdr:rowOff>
    </xdr:from>
    <xdr:to>
      <xdr:col>0</xdr:col>
      <xdr:colOff>1200150</xdr:colOff>
      <xdr:row>234</xdr:row>
      <xdr:rowOff>1</xdr:rowOff>
    </xdr:to>
    <xdr:pic>
      <xdr:nvPicPr>
        <xdr:cNvPr id="96" name="Рисунок 104" descr="tr-34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525" y="66770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234</xdr:row>
      <xdr:rowOff>19050</xdr:rowOff>
    </xdr:from>
    <xdr:to>
      <xdr:col>0</xdr:col>
      <xdr:colOff>1200150</xdr:colOff>
      <xdr:row>236</xdr:row>
      <xdr:rowOff>0</xdr:rowOff>
    </xdr:to>
    <xdr:pic>
      <xdr:nvPicPr>
        <xdr:cNvPr id="97" name="Рисунок 105" descr="tr-3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525" y="67370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236</xdr:row>
      <xdr:rowOff>19050</xdr:rowOff>
    </xdr:from>
    <xdr:to>
      <xdr:col>0</xdr:col>
      <xdr:colOff>1200150</xdr:colOff>
      <xdr:row>238</xdr:row>
      <xdr:rowOff>0</xdr:rowOff>
    </xdr:to>
    <xdr:pic>
      <xdr:nvPicPr>
        <xdr:cNvPr id="98" name="Рисунок 106" descr="tr-3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525" y="67970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238</xdr:row>
      <xdr:rowOff>19050</xdr:rowOff>
    </xdr:from>
    <xdr:to>
      <xdr:col>0</xdr:col>
      <xdr:colOff>1200150</xdr:colOff>
      <xdr:row>240</xdr:row>
      <xdr:rowOff>1</xdr:rowOff>
    </xdr:to>
    <xdr:pic>
      <xdr:nvPicPr>
        <xdr:cNvPr id="99" name="Рисунок 107" descr="tr-38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525" y="68570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252</xdr:row>
      <xdr:rowOff>19050</xdr:rowOff>
    </xdr:from>
    <xdr:to>
      <xdr:col>0</xdr:col>
      <xdr:colOff>1200150</xdr:colOff>
      <xdr:row>254</xdr:row>
      <xdr:rowOff>1</xdr:rowOff>
    </xdr:to>
    <xdr:pic>
      <xdr:nvPicPr>
        <xdr:cNvPr id="100" name="Рисунок 108" descr="tr-25B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525" y="72771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254</xdr:row>
      <xdr:rowOff>19050</xdr:rowOff>
    </xdr:from>
    <xdr:to>
      <xdr:col>0</xdr:col>
      <xdr:colOff>1200150</xdr:colOff>
      <xdr:row>256</xdr:row>
      <xdr:rowOff>0</xdr:rowOff>
    </xdr:to>
    <xdr:pic>
      <xdr:nvPicPr>
        <xdr:cNvPr id="101" name="Рисунок 109" descr="tr-27BDF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525" y="733710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256</xdr:row>
      <xdr:rowOff>19050</xdr:rowOff>
    </xdr:from>
    <xdr:to>
      <xdr:col>0</xdr:col>
      <xdr:colOff>1200150</xdr:colOff>
      <xdr:row>258</xdr:row>
      <xdr:rowOff>1</xdr:rowOff>
    </xdr:to>
    <xdr:pic>
      <xdr:nvPicPr>
        <xdr:cNvPr id="102" name="Рисунок 110" descr="tr-21F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525" y="73971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258</xdr:row>
      <xdr:rowOff>19050</xdr:rowOff>
    </xdr:from>
    <xdr:to>
      <xdr:col>0</xdr:col>
      <xdr:colOff>1200150</xdr:colOff>
      <xdr:row>259</xdr:row>
      <xdr:rowOff>347381</xdr:rowOff>
    </xdr:to>
    <xdr:pic>
      <xdr:nvPicPr>
        <xdr:cNvPr id="103" name="Рисунок 111" descr="tr-3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525" y="74571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260</xdr:row>
      <xdr:rowOff>19050</xdr:rowOff>
    </xdr:from>
    <xdr:to>
      <xdr:col>0</xdr:col>
      <xdr:colOff>1200150</xdr:colOff>
      <xdr:row>262</xdr:row>
      <xdr:rowOff>1</xdr:rowOff>
    </xdr:to>
    <xdr:pic>
      <xdr:nvPicPr>
        <xdr:cNvPr id="104" name="Рисунок 112" descr="tr-26B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525" y="75171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262</xdr:row>
      <xdr:rowOff>19050</xdr:rowOff>
    </xdr:from>
    <xdr:to>
      <xdr:col>0</xdr:col>
      <xdr:colOff>1200150</xdr:colOff>
      <xdr:row>264</xdr:row>
      <xdr:rowOff>0</xdr:rowOff>
    </xdr:to>
    <xdr:pic>
      <xdr:nvPicPr>
        <xdr:cNvPr id="105" name="Рисунок 113" descr="tr-27BD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525" y="757713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264</xdr:row>
      <xdr:rowOff>19050</xdr:rowOff>
    </xdr:from>
    <xdr:to>
      <xdr:col>0</xdr:col>
      <xdr:colOff>1200150</xdr:colOff>
      <xdr:row>266</xdr:row>
      <xdr:rowOff>2</xdr:rowOff>
    </xdr:to>
    <xdr:pic>
      <xdr:nvPicPr>
        <xdr:cNvPr id="106" name="Рисунок 114" descr="tr-26C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525" y="76371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266</xdr:row>
      <xdr:rowOff>19050</xdr:rowOff>
    </xdr:from>
    <xdr:to>
      <xdr:col>0</xdr:col>
      <xdr:colOff>1200150</xdr:colOff>
      <xdr:row>267</xdr:row>
      <xdr:rowOff>347381</xdr:rowOff>
    </xdr:to>
    <xdr:pic>
      <xdr:nvPicPr>
        <xdr:cNvPr id="107" name="Рисунок 115" descr="tr-39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525" y="76971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273</xdr:row>
      <xdr:rowOff>19050</xdr:rowOff>
    </xdr:from>
    <xdr:to>
      <xdr:col>0</xdr:col>
      <xdr:colOff>1200150</xdr:colOff>
      <xdr:row>275</xdr:row>
      <xdr:rowOff>1</xdr:rowOff>
    </xdr:to>
    <xdr:pic>
      <xdr:nvPicPr>
        <xdr:cNvPr id="108" name="Рисунок 116" descr="tr-740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525" y="77847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275</xdr:row>
      <xdr:rowOff>19050</xdr:rowOff>
    </xdr:from>
    <xdr:to>
      <xdr:col>0</xdr:col>
      <xdr:colOff>1200150</xdr:colOff>
      <xdr:row>277</xdr:row>
      <xdr:rowOff>0</xdr:rowOff>
    </xdr:to>
    <xdr:pic>
      <xdr:nvPicPr>
        <xdr:cNvPr id="109" name="Рисунок 117" descr="tr-741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525" y="78447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285</xdr:row>
      <xdr:rowOff>19050</xdr:rowOff>
    </xdr:from>
    <xdr:to>
      <xdr:col>0</xdr:col>
      <xdr:colOff>1200150</xdr:colOff>
      <xdr:row>287</xdr:row>
      <xdr:rowOff>0</xdr:rowOff>
    </xdr:to>
    <xdr:pic>
      <xdr:nvPicPr>
        <xdr:cNvPr id="110" name="Рисунок 118" descr="tr-20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525" y="81400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287</xdr:row>
      <xdr:rowOff>19050</xdr:rowOff>
    </xdr:from>
    <xdr:to>
      <xdr:col>0</xdr:col>
      <xdr:colOff>1200150</xdr:colOff>
      <xdr:row>289</xdr:row>
      <xdr:rowOff>0</xdr:rowOff>
    </xdr:to>
    <xdr:pic>
      <xdr:nvPicPr>
        <xdr:cNvPr id="111" name="Рисунок 119" descr="tr-32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525" y="82000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291</xdr:row>
      <xdr:rowOff>19050</xdr:rowOff>
    </xdr:from>
    <xdr:to>
      <xdr:col>0</xdr:col>
      <xdr:colOff>1200150</xdr:colOff>
      <xdr:row>293</xdr:row>
      <xdr:rowOff>3</xdr:rowOff>
    </xdr:to>
    <xdr:pic>
      <xdr:nvPicPr>
        <xdr:cNvPr id="112" name="Рисунок 121" descr="tr-33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525" y="83553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295</xdr:row>
      <xdr:rowOff>19050</xdr:rowOff>
    </xdr:from>
    <xdr:to>
      <xdr:col>0</xdr:col>
      <xdr:colOff>1200150</xdr:colOff>
      <xdr:row>296</xdr:row>
      <xdr:rowOff>347381</xdr:rowOff>
    </xdr:to>
    <xdr:pic>
      <xdr:nvPicPr>
        <xdr:cNvPr id="113" name="Рисунок 123" descr="tr-457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525" y="85105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297</xdr:row>
      <xdr:rowOff>19050</xdr:rowOff>
    </xdr:from>
    <xdr:to>
      <xdr:col>0</xdr:col>
      <xdr:colOff>1200150</xdr:colOff>
      <xdr:row>299</xdr:row>
      <xdr:rowOff>0</xdr:rowOff>
    </xdr:to>
    <xdr:pic>
      <xdr:nvPicPr>
        <xdr:cNvPr id="114" name="Рисунок 124" descr="tr-45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" y="85705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306</xdr:row>
      <xdr:rowOff>19050</xdr:rowOff>
    </xdr:from>
    <xdr:to>
      <xdr:col>0</xdr:col>
      <xdr:colOff>1200150</xdr:colOff>
      <xdr:row>308</xdr:row>
      <xdr:rowOff>0</xdr:rowOff>
    </xdr:to>
    <xdr:pic>
      <xdr:nvPicPr>
        <xdr:cNvPr id="115" name="Рисунок 125" descr="tr-8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525" y="88382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308</xdr:row>
      <xdr:rowOff>19050</xdr:rowOff>
    </xdr:from>
    <xdr:to>
      <xdr:col>0</xdr:col>
      <xdr:colOff>1200150</xdr:colOff>
      <xdr:row>310</xdr:row>
      <xdr:rowOff>1</xdr:rowOff>
    </xdr:to>
    <xdr:pic>
      <xdr:nvPicPr>
        <xdr:cNvPr id="116" name="Рисунок 126" descr="tr-8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9525" y="88982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310</xdr:row>
      <xdr:rowOff>19050</xdr:rowOff>
    </xdr:from>
    <xdr:to>
      <xdr:col>0</xdr:col>
      <xdr:colOff>1200150</xdr:colOff>
      <xdr:row>312</xdr:row>
      <xdr:rowOff>0</xdr:rowOff>
    </xdr:to>
    <xdr:pic>
      <xdr:nvPicPr>
        <xdr:cNvPr id="117" name="Рисунок 127" descr="tr-83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525" y="89582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312</xdr:row>
      <xdr:rowOff>19050</xdr:rowOff>
    </xdr:from>
    <xdr:to>
      <xdr:col>0</xdr:col>
      <xdr:colOff>1200150</xdr:colOff>
      <xdr:row>314</xdr:row>
      <xdr:rowOff>1867</xdr:rowOff>
    </xdr:to>
    <xdr:pic>
      <xdr:nvPicPr>
        <xdr:cNvPr id="118" name="Рисунок 128" descr="tr-8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525" y="90182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318</xdr:row>
      <xdr:rowOff>19050</xdr:rowOff>
    </xdr:from>
    <xdr:to>
      <xdr:col>0</xdr:col>
      <xdr:colOff>1200150</xdr:colOff>
      <xdr:row>320</xdr:row>
      <xdr:rowOff>0</xdr:rowOff>
    </xdr:to>
    <xdr:pic>
      <xdr:nvPicPr>
        <xdr:cNvPr id="119" name="Рисунок 130" descr="tr-46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525" y="92335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320</xdr:row>
      <xdr:rowOff>19050</xdr:rowOff>
    </xdr:from>
    <xdr:to>
      <xdr:col>0</xdr:col>
      <xdr:colOff>1200150</xdr:colOff>
      <xdr:row>322</xdr:row>
      <xdr:rowOff>0</xdr:rowOff>
    </xdr:to>
    <xdr:pic>
      <xdr:nvPicPr>
        <xdr:cNvPr id="120" name="Рисунок 131" descr="tr-504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525" y="92935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322</xdr:row>
      <xdr:rowOff>19050</xdr:rowOff>
    </xdr:from>
    <xdr:to>
      <xdr:col>0</xdr:col>
      <xdr:colOff>1200150</xdr:colOff>
      <xdr:row>324</xdr:row>
      <xdr:rowOff>1</xdr:rowOff>
    </xdr:to>
    <xdr:pic>
      <xdr:nvPicPr>
        <xdr:cNvPr id="121" name="Рисунок 132" descr="tr-50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9525" y="93535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324</xdr:row>
      <xdr:rowOff>19050</xdr:rowOff>
    </xdr:from>
    <xdr:to>
      <xdr:col>0</xdr:col>
      <xdr:colOff>1200150</xdr:colOff>
      <xdr:row>326</xdr:row>
      <xdr:rowOff>0</xdr:rowOff>
    </xdr:to>
    <xdr:pic>
      <xdr:nvPicPr>
        <xdr:cNvPr id="122" name="Рисунок 133" descr="tr-506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525" y="94135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326</xdr:row>
      <xdr:rowOff>19050</xdr:rowOff>
    </xdr:from>
    <xdr:to>
      <xdr:col>0</xdr:col>
      <xdr:colOff>1200150</xdr:colOff>
      <xdr:row>328</xdr:row>
      <xdr:rowOff>1866</xdr:rowOff>
    </xdr:to>
    <xdr:pic>
      <xdr:nvPicPr>
        <xdr:cNvPr id="123" name="Рисунок 134" descr="tr-509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525" y="94735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328</xdr:row>
      <xdr:rowOff>19050</xdr:rowOff>
    </xdr:from>
    <xdr:to>
      <xdr:col>0</xdr:col>
      <xdr:colOff>1200150</xdr:colOff>
      <xdr:row>330</xdr:row>
      <xdr:rowOff>2</xdr:rowOff>
    </xdr:to>
    <xdr:pic>
      <xdr:nvPicPr>
        <xdr:cNvPr id="124" name="Рисунок 135" descr="tr-85F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525" y="95335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330</xdr:row>
      <xdr:rowOff>19050</xdr:rowOff>
    </xdr:from>
    <xdr:to>
      <xdr:col>0</xdr:col>
      <xdr:colOff>1200150</xdr:colOff>
      <xdr:row>332</xdr:row>
      <xdr:rowOff>0</xdr:rowOff>
    </xdr:to>
    <xdr:pic>
      <xdr:nvPicPr>
        <xdr:cNvPr id="125" name="Рисунок 136" descr="tr-22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525" y="95935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332</xdr:row>
      <xdr:rowOff>19050</xdr:rowOff>
    </xdr:from>
    <xdr:to>
      <xdr:col>0</xdr:col>
      <xdr:colOff>1200150</xdr:colOff>
      <xdr:row>334</xdr:row>
      <xdr:rowOff>0</xdr:rowOff>
    </xdr:to>
    <xdr:pic>
      <xdr:nvPicPr>
        <xdr:cNvPr id="126" name="Рисунок 137" descr="tr-86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525" y="96535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334</xdr:row>
      <xdr:rowOff>19050</xdr:rowOff>
    </xdr:from>
    <xdr:to>
      <xdr:col>0</xdr:col>
      <xdr:colOff>1200150</xdr:colOff>
      <xdr:row>336</xdr:row>
      <xdr:rowOff>1</xdr:rowOff>
    </xdr:to>
    <xdr:pic>
      <xdr:nvPicPr>
        <xdr:cNvPr id="127" name="Рисунок 138" descr="tr-88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" y="97135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336</xdr:row>
      <xdr:rowOff>19050</xdr:rowOff>
    </xdr:from>
    <xdr:to>
      <xdr:col>0</xdr:col>
      <xdr:colOff>1200150</xdr:colOff>
      <xdr:row>338</xdr:row>
      <xdr:rowOff>0</xdr:rowOff>
    </xdr:to>
    <xdr:pic>
      <xdr:nvPicPr>
        <xdr:cNvPr id="128" name="Рисунок 139" descr="tr-8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5" y="97736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338</xdr:row>
      <xdr:rowOff>19050</xdr:rowOff>
    </xdr:from>
    <xdr:to>
      <xdr:col>0</xdr:col>
      <xdr:colOff>1200150</xdr:colOff>
      <xdr:row>340</xdr:row>
      <xdr:rowOff>0</xdr:rowOff>
    </xdr:to>
    <xdr:pic>
      <xdr:nvPicPr>
        <xdr:cNvPr id="129" name="Рисунок 140" descr="tr-9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5" y="98336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340</xdr:row>
      <xdr:rowOff>19050</xdr:rowOff>
    </xdr:from>
    <xdr:to>
      <xdr:col>0</xdr:col>
      <xdr:colOff>1200150</xdr:colOff>
      <xdr:row>342</xdr:row>
      <xdr:rowOff>0</xdr:rowOff>
    </xdr:to>
    <xdr:pic>
      <xdr:nvPicPr>
        <xdr:cNvPr id="130" name="Рисунок 141" descr="tr-508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525" y="98936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344</xdr:row>
      <xdr:rowOff>19050</xdr:rowOff>
    </xdr:from>
    <xdr:to>
      <xdr:col>0</xdr:col>
      <xdr:colOff>1200150</xdr:colOff>
      <xdr:row>346</xdr:row>
      <xdr:rowOff>0</xdr:rowOff>
    </xdr:to>
    <xdr:pic>
      <xdr:nvPicPr>
        <xdr:cNvPr id="131" name="Рисунок 142" descr="tr-71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9525" y="100136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347</xdr:row>
      <xdr:rowOff>19050</xdr:rowOff>
    </xdr:from>
    <xdr:to>
      <xdr:col>0</xdr:col>
      <xdr:colOff>1200150</xdr:colOff>
      <xdr:row>349</xdr:row>
      <xdr:rowOff>0</xdr:rowOff>
    </xdr:to>
    <xdr:pic>
      <xdr:nvPicPr>
        <xdr:cNvPr id="132" name="Рисунок 143" descr="tr-612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525" y="101012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349</xdr:row>
      <xdr:rowOff>19050</xdr:rowOff>
    </xdr:from>
    <xdr:to>
      <xdr:col>0</xdr:col>
      <xdr:colOff>1200150</xdr:colOff>
      <xdr:row>351</xdr:row>
      <xdr:rowOff>1866</xdr:rowOff>
    </xdr:to>
    <xdr:pic>
      <xdr:nvPicPr>
        <xdr:cNvPr id="133" name="Рисунок 144" descr="tr-613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9525" y="101612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353</xdr:row>
      <xdr:rowOff>19050</xdr:rowOff>
    </xdr:from>
    <xdr:to>
      <xdr:col>0</xdr:col>
      <xdr:colOff>1200150</xdr:colOff>
      <xdr:row>355</xdr:row>
      <xdr:rowOff>0</xdr:rowOff>
    </xdr:to>
    <xdr:pic>
      <xdr:nvPicPr>
        <xdr:cNvPr id="134" name="Рисунок 145" descr="tr-703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525" y="102812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357</xdr:row>
      <xdr:rowOff>19050</xdr:rowOff>
    </xdr:from>
    <xdr:to>
      <xdr:col>0</xdr:col>
      <xdr:colOff>1200150</xdr:colOff>
      <xdr:row>359</xdr:row>
      <xdr:rowOff>0</xdr:rowOff>
    </xdr:to>
    <xdr:pic>
      <xdr:nvPicPr>
        <xdr:cNvPr id="135" name="Рисунок 146" descr="tr-70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525" y="104013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359</xdr:row>
      <xdr:rowOff>19050</xdr:rowOff>
    </xdr:from>
    <xdr:to>
      <xdr:col>0</xdr:col>
      <xdr:colOff>1200150</xdr:colOff>
      <xdr:row>360</xdr:row>
      <xdr:rowOff>342900</xdr:rowOff>
    </xdr:to>
    <xdr:pic>
      <xdr:nvPicPr>
        <xdr:cNvPr id="136" name="Рисунок 147" descr="tr-707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525" y="1046130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361</xdr:row>
      <xdr:rowOff>19050</xdr:rowOff>
    </xdr:from>
    <xdr:to>
      <xdr:col>0</xdr:col>
      <xdr:colOff>1200150</xdr:colOff>
      <xdr:row>363</xdr:row>
      <xdr:rowOff>0</xdr:rowOff>
    </xdr:to>
    <xdr:pic>
      <xdr:nvPicPr>
        <xdr:cNvPr id="137" name="Рисунок 148" descr="tr-61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9525" y="105213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363</xdr:row>
      <xdr:rowOff>19050</xdr:rowOff>
    </xdr:from>
    <xdr:to>
      <xdr:col>0</xdr:col>
      <xdr:colOff>1200150</xdr:colOff>
      <xdr:row>365</xdr:row>
      <xdr:rowOff>0</xdr:rowOff>
    </xdr:to>
    <xdr:pic>
      <xdr:nvPicPr>
        <xdr:cNvPr id="138" name="Рисунок 149" descr="tr-709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525" y="105813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365</xdr:row>
      <xdr:rowOff>19050</xdr:rowOff>
    </xdr:from>
    <xdr:to>
      <xdr:col>0</xdr:col>
      <xdr:colOff>1200150</xdr:colOff>
      <xdr:row>367</xdr:row>
      <xdr:rowOff>0</xdr:rowOff>
    </xdr:to>
    <xdr:pic>
      <xdr:nvPicPr>
        <xdr:cNvPr id="139" name="Рисунок 150" descr="tr-708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9525" y="106413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367</xdr:row>
      <xdr:rowOff>19050</xdr:rowOff>
    </xdr:from>
    <xdr:to>
      <xdr:col>0</xdr:col>
      <xdr:colOff>1200150</xdr:colOff>
      <xdr:row>368</xdr:row>
      <xdr:rowOff>342900</xdr:rowOff>
    </xdr:to>
    <xdr:pic>
      <xdr:nvPicPr>
        <xdr:cNvPr id="140" name="Рисунок 151" descr="tr-614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525" y="1070133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369</xdr:row>
      <xdr:rowOff>19050</xdr:rowOff>
    </xdr:from>
    <xdr:to>
      <xdr:col>0</xdr:col>
      <xdr:colOff>1200150</xdr:colOff>
      <xdr:row>371</xdr:row>
      <xdr:rowOff>1</xdr:rowOff>
    </xdr:to>
    <xdr:pic>
      <xdr:nvPicPr>
        <xdr:cNvPr id="141" name="Рисунок 152" descr="tr-70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9525" y="107613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371</xdr:row>
      <xdr:rowOff>19050</xdr:rowOff>
    </xdr:from>
    <xdr:to>
      <xdr:col>0</xdr:col>
      <xdr:colOff>1200150</xdr:colOff>
      <xdr:row>373</xdr:row>
      <xdr:rowOff>0</xdr:rowOff>
    </xdr:to>
    <xdr:pic>
      <xdr:nvPicPr>
        <xdr:cNvPr id="142" name="Рисунок 153" descr="tr-706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9525" y="108213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374</xdr:row>
      <xdr:rowOff>19050</xdr:rowOff>
    </xdr:from>
    <xdr:to>
      <xdr:col>0</xdr:col>
      <xdr:colOff>1200150</xdr:colOff>
      <xdr:row>376</xdr:row>
      <xdr:rowOff>1</xdr:rowOff>
    </xdr:to>
    <xdr:pic>
      <xdr:nvPicPr>
        <xdr:cNvPr id="143" name="Рисунок 154" descr="tr-18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9525" y="109089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376</xdr:row>
      <xdr:rowOff>19050</xdr:rowOff>
    </xdr:from>
    <xdr:to>
      <xdr:col>0</xdr:col>
      <xdr:colOff>1200150</xdr:colOff>
      <xdr:row>377</xdr:row>
      <xdr:rowOff>347381</xdr:rowOff>
    </xdr:to>
    <xdr:pic>
      <xdr:nvPicPr>
        <xdr:cNvPr id="144" name="Рисунок 155" descr="tr-189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9525" y="109689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378</xdr:row>
      <xdr:rowOff>19050</xdr:rowOff>
    </xdr:from>
    <xdr:to>
      <xdr:col>0</xdr:col>
      <xdr:colOff>1200150</xdr:colOff>
      <xdr:row>379</xdr:row>
      <xdr:rowOff>342902</xdr:rowOff>
    </xdr:to>
    <xdr:pic>
      <xdr:nvPicPr>
        <xdr:cNvPr id="145" name="Рисунок 156" descr="tr-24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9525" y="1102899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380</xdr:row>
      <xdr:rowOff>19050</xdr:rowOff>
    </xdr:from>
    <xdr:to>
      <xdr:col>0</xdr:col>
      <xdr:colOff>1200150</xdr:colOff>
      <xdr:row>382</xdr:row>
      <xdr:rowOff>2</xdr:rowOff>
    </xdr:to>
    <xdr:pic>
      <xdr:nvPicPr>
        <xdr:cNvPr id="146" name="Рисунок 157" descr="tr-243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9525" y="110890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382</xdr:row>
      <xdr:rowOff>19050</xdr:rowOff>
    </xdr:from>
    <xdr:to>
      <xdr:col>0</xdr:col>
      <xdr:colOff>1200150</xdr:colOff>
      <xdr:row>384</xdr:row>
      <xdr:rowOff>0</xdr:rowOff>
    </xdr:to>
    <xdr:pic>
      <xdr:nvPicPr>
        <xdr:cNvPr id="147" name="Рисунок 158" descr="tr-24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9525" y="111490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384</xdr:row>
      <xdr:rowOff>19050</xdr:rowOff>
    </xdr:from>
    <xdr:to>
      <xdr:col>0</xdr:col>
      <xdr:colOff>1200150</xdr:colOff>
      <xdr:row>385</xdr:row>
      <xdr:rowOff>347381</xdr:rowOff>
    </xdr:to>
    <xdr:pic>
      <xdr:nvPicPr>
        <xdr:cNvPr id="148" name="Рисунок 159" descr="tr-249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9525" y="112090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386</xdr:row>
      <xdr:rowOff>19050</xdr:rowOff>
    </xdr:from>
    <xdr:to>
      <xdr:col>0</xdr:col>
      <xdr:colOff>1200150</xdr:colOff>
      <xdr:row>387</xdr:row>
      <xdr:rowOff>342902</xdr:rowOff>
    </xdr:to>
    <xdr:pic>
      <xdr:nvPicPr>
        <xdr:cNvPr id="149" name="Рисунок 160" descr="tr-262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9525" y="1126902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388</xdr:row>
      <xdr:rowOff>19050</xdr:rowOff>
    </xdr:from>
    <xdr:to>
      <xdr:col>0</xdr:col>
      <xdr:colOff>1200150</xdr:colOff>
      <xdr:row>390</xdr:row>
      <xdr:rowOff>2</xdr:rowOff>
    </xdr:to>
    <xdr:pic>
      <xdr:nvPicPr>
        <xdr:cNvPr id="150" name="Рисунок 161" descr="tr-26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9525" y="113290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390</xdr:row>
      <xdr:rowOff>19050</xdr:rowOff>
    </xdr:from>
    <xdr:to>
      <xdr:col>0</xdr:col>
      <xdr:colOff>1200150</xdr:colOff>
      <xdr:row>392</xdr:row>
      <xdr:rowOff>0</xdr:rowOff>
    </xdr:to>
    <xdr:pic>
      <xdr:nvPicPr>
        <xdr:cNvPr id="151" name="Рисунок 162" descr="tr-34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9525" y="113890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392</xdr:row>
      <xdr:rowOff>19050</xdr:rowOff>
    </xdr:from>
    <xdr:to>
      <xdr:col>0</xdr:col>
      <xdr:colOff>1200150</xdr:colOff>
      <xdr:row>394</xdr:row>
      <xdr:rowOff>0</xdr:rowOff>
    </xdr:to>
    <xdr:pic>
      <xdr:nvPicPr>
        <xdr:cNvPr id="152" name="Рисунок 163" descr="tr-379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9525" y="114490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394</xdr:row>
      <xdr:rowOff>19050</xdr:rowOff>
    </xdr:from>
    <xdr:to>
      <xdr:col>0</xdr:col>
      <xdr:colOff>1200150</xdr:colOff>
      <xdr:row>395</xdr:row>
      <xdr:rowOff>342900</xdr:rowOff>
    </xdr:to>
    <xdr:pic>
      <xdr:nvPicPr>
        <xdr:cNvPr id="153" name="Рисунок 164" descr="tr-40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9525" y="1150905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420</xdr:row>
      <xdr:rowOff>19050</xdr:rowOff>
    </xdr:from>
    <xdr:to>
      <xdr:col>0</xdr:col>
      <xdr:colOff>1200150</xdr:colOff>
      <xdr:row>421</xdr:row>
      <xdr:rowOff>342900</xdr:rowOff>
    </xdr:to>
    <xdr:pic>
      <xdr:nvPicPr>
        <xdr:cNvPr id="154" name="Рисунок 165" descr="tr-188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9525" y="1228915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422</xdr:row>
      <xdr:rowOff>19050</xdr:rowOff>
    </xdr:from>
    <xdr:to>
      <xdr:col>0</xdr:col>
      <xdr:colOff>1200150</xdr:colOff>
      <xdr:row>424</xdr:row>
      <xdr:rowOff>1</xdr:rowOff>
    </xdr:to>
    <xdr:pic>
      <xdr:nvPicPr>
        <xdr:cNvPr id="155" name="Рисунок 166" descr="tr-24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9525" y="123491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424</xdr:row>
      <xdr:rowOff>19050</xdr:rowOff>
    </xdr:from>
    <xdr:to>
      <xdr:col>0</xdr:col>
      <xdr:colOff>1200150</xdr:colOff>
      <xdr:row>426</xdr:row>
      <xdr:rowOff>1</xdr:rowOff>
    </xdr:to>
    <xdr:pic>
      <xdr:nvPicPr>
        <xdr:cNvPr id="156" name="Рисунок 167" descr="tr-25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9525" y="124091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426</xdr:row>
      <xdr:rowOff>19050</xdr:rowOff>
    </xdr:from>
    <xdr:to>
      <xdr:col>0</xdr:col>
      <xdr:colOff>1200150</xdr:colOff>
      <xdr:row>427</xdr:row>
      <xdr:rowOff>347381</xdr:rowOff>
    </xdr:to>
    <xdr:pic>
      <xdr:nvPicPr>
        <xdr:cNvPr id="157" name="Рисунок 168" descr="tr-303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525" y="124691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428</xdr:row>
      <xdr:rowOff>19050</xdr:rowOff>
    </xdr:from>
    <xdr:to>
      <xdr:col>0</xdr:col>
      <xdr:colOff>1200150</xdr:colOff>
      <xdr:row>429</xdr:row>
      <xdr:rowOff>342901</xdr:rowOff>
    </xdr:to>
    <xdr:pic>
      <xdr:nvPicPr>
        <xdr:cNvPr id="158" name="Рисунок 169" descr="tr-24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9525" y="1252918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443</xdr:row>
      <xdr:rowOff>19050</xdr:rowOff>
    </xdr:from>
    <xdr:to>
      <xdr:col>0</xdr:col>
      <xdr:colOff>1200150</xdr:colOff>
      <xdr:row>445</xdr:row>
      <xdr:rowOff>2</xdr:rowOff>
    </xdr:to>
    <xdr:pic>
      <xdr:nvPicPr>
        <xdr:cNvPr id="159" name="Рисунок 170" descr="tr-171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9525" y="129168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446</xdr:row>
      <xdr:rowOff>19050</xdr:rowOff>
    </xdr:from>
    <xdr:to>
      <xdr:col>0</xdr:col>
      <xdr:colOff>1200150</xdr:colOff>
      <xdr:row>448</xdr:row>
      <xdr:rowOff>1</xdr:rowOff>
    </xdr:to>
    <xdr:pic>
      <xdr:nvPicPr>
        <xdr:cNvPr id="160" name="Рисунок 171" descr="tr-14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9525" y="130044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66</xdr:row>
      <xdr:rowOff>19050</xdr:rowOff>
    </xdr:from>
    <xdr:to>
      <xdr:col>0</xdr:col>
      <xdr:colOff>1200150</xdr:colOff>
      <xdr:row>68</xdr:row>
      <xdr:rowOff>1</xdr:rowOff>
    </xdr:to>
    <xdr:pic>
      <xdr:nvPicPr>
        <xdr:cNvPr id="161" name="Рисунок 172" descr="tr-939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9525" y="19307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68</xdr:row>
      <xdr:rowOff>19050</xdr:rowOff>
    </xdr:from>
    <xdr:to>
      <xdr:col>0</xdr:col>
      <xdr:colOff>1200150</xdr:colOff>
      <xdr:row>70</xdr:row>
      <xdr:rowOff>1</xdr:rowOff>
    </xdr:to>
    <xdr:pic>
      <xdr:nvPicPr>
        <xdr:cNvPr id="162" name="Рисунок 173" descr="tr-94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525" y="19907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70</xdr:row>
      <xdr:rowOff>19050</xdr:rowOff>
    </xdr:from>
    <xdr:to>
      <xdr:col>0</xdr:col>
      <xdr:colOff>1200150</xdr:colOff>
      <xdr:row>71</xdr:row>
      <xdr:rowOff>347381</xdr:rowOff>
    </xdr:to>
    <xdr:pic>
      <xdr:nvPicPr>
        <xdr:cNvPr id="163" name="Рисунок 174" descr="tr-940F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525" y="20507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76</xdr:row>
      <xdr:rowOff>19050</xdr:rowOff>
    </xdr:from>
    <xdr:to>
      <xdr:col>0</xdr:col>
      <xdr:colOff>1200150</xdr:colOff>
      <xdr:row>78</xdr:row>
      <xdr:rowOff>1866</xdr:rowOff>
    </xdr:to>
    <xdr:pic>
      <xdr:nvPicPr>
        <xdr:cNvPr id="164" name="Рисунок 175" descr="tr-939F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9525" y="22307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240</xdr:row>
      <xdr:rowOff>19050</xdr:rowOff>
    </xdr:from>
    <xdr:to>
      <xdr:col>0</xdr:col>
      <xdr:colOff>1200150</xdr:colOff>
      <xdr:row>242</xdr:row>
      <xdr:rowOff>0</xdr:rowOff>
    </xdr:to>
    <xdr:pic>
      <xdr:nvPicPr>
        <xdr:cNvPr id="165" name="Рисунок 176" descr="tr-2100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525" y="69170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242</xdr:row>
      <xdr:rowOff>19050</xdr:rowOff>
    </xdr:from>
    <xdr:to>
      <xdr:col>0</xdr:col>
      <xdr:colOff>1200150</xdr:colOff>
      <xdr:row>244</xdr:row>
      <xdr:rowOff>0</xdr:rowOff>
    </xdr:to>
    <xdr:pic>
      <xdr:nvPicPr>
        <xdr:cNvPr id="166" name="Рисунок 177" descr="tr-211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9525" y="69770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244</xdr:row>
      <xdr:rowOff>19050</xdr:rowOff>
    </xdr:from>
    <xdr:to>
      <xdr:col>0</xdr:col>
      <xdr:colOff>1200150</xdr:colOff>
      <xdr:row>246</xdr:row>
      <xdr:rowOff>1867</xdr:rowOff>
    </xdr:to>
    <xdr:pic>
      <xdr:nvPicPr>
        <xdr:cNvPr id="167" name="Рисунок 178" descr="tr-2218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525" y="70370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246</xdr:row>
      <xdr:rowOff>19050</xdr:rowOff>
    </xdr:from>
    <xdr:to>
      <xdr:col>0</xdr:col>
      <xdr:colOff>1200150</xdr:colOff>
      <xdr:row>248</xdr:row>
      <xdr:rowOff>2</xdr:rowOff>
    </xdr:to>
    <xdr:pic>
      <xdr:nvPicPr>
        <xdr:cNvPr id="168" name="Рисунок 179" descr="tr-2219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9525" y="70970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248</xdr:row>
      <xdr:rowOff>19050</xdr:rowOff>
    </xdr:from>
    <xdr:to>
      <xdr:col>0</xdr:col>
      <xdr:colOff>1200150</xdr:colOff>
      <xdr:row>250</xdr:row>
      <xdr:rowOff>1</xdr:rowOff>
    </xdr:to>
    <xdr:pic>
      <xdr:nvPicPr>
        <xdr:cNvPr id="169" name="Рисунок 180" descr="tr-2224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9525" y="71570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280</xdr:row>
      <xdr:rowOff>19050</xdr:rowOff>
    </xdr:from>
    <xdr:to>
      <xdr:col>0</xdr:col>
      <xdr:colOff>1200150</xdr:colOff>
      <xdr:row>282</xdr:row>
      <xdr:rowOff>1868</xdr:rowOff>
    </xdr:to>
    <xdr:pic>
      <xdr:nvPicPr>
        <xdr:cNvPr id="170" name="Рисунок 181" descr="tr-99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525" y="799242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282</xdr:row>
      <xdr:rowOff>19050</xdr:rowOff>
    </xdr:from>
    <xdr:to>
      <xdr:col>0</xdr:col>
      <xdr:colOff>1200150</xdr:colOff>
      <xdr:row>284</xdr:row>
      <xdr:rowOff>2</xdr:rowOff>
    </xdr:to>
    <xdr:pic>
      <xdr:nvPicPr>
        <xdr:cNvPr id="171" name="Рисунок 182" descr="tr-999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9525" y="80524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396</xdr:row>
      <xdr:rowOff>19050</xdr:rowOff>
    </xdr:from>
    <xdr:to>
      <xdr:col>0</xdr:col>
      <xdr:colOff>1200150</xdr:colOff>
      <xdr:row>398</xdr:row>
      <xdr:rowOff>0</xdr:rowOff>
    </xdr:to>
    <xdr:pic>
      <xdr:nvPicPr>
        <xdr:cNvPr id="172" name="Рисунок 183" descr="tr-77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9525" y="115690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398</xdr:row>
      <xdr:rowOff>19050</xdr:rowOff>
    </xdr:from>
    <xdr:to>
      <xdr:col>0</xdr:col>
      <xdr:colOff>1200150</xdr:colOff>
      <xdr:row>400</xdr:row>
      <xdr:rowOff>2</xdr:rowOff>
    </xdr:to>
    <xdr:pic>
      <xdr:nvPicPr>
        <xdr:cNvPr id="173" name="Рисунок 184" descr="tr-773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9525" y="116290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400</xdr:row>
      <xdr:rowOff>19050</xdr:rowOff>
    </xdr:from>
    <xdr:to>
      <xdr:col>0</xdr:col>
      <xdr:colOff>1200150</xdr:colOff>
      <xdr:row>402</xdr:row>
      <xdr:rowOff>1866</xdr:rowOff>
    </xdr:to>
    <xdr:pic>
      <xdr:nvPicPr>
        <xdr:cNvPr id="174" name="Рисунок 185" descr="tr-774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9525" y="116890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402</xdr:row>
      <xdr:rowOff>19050</xdr:rowOff>
    </xdr:from>
    <xdr:to>
      <xdr:col>0</xdr:col>
      <xdr:colOff>1200150</xdr:colOff>
      <xdr:row>403</xdr:row>
      <xdr:rowOff>342901</xdr:rowOff>
    </xdr:to>
    <xdr:pic>
      <xdr:nvPicPr>
        <xdr:cNvPr id="175" name="Рисунок 186" descr="tr-779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9525" y="1174908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404</xdr:row>
      <xdr:rowOff>19050</xdr:rowOff>
    </xdr:from>
    <xdr:to>
      <xdr:col>0</xdr:col>
      <xdr:colOff>1200150</xdr:colOff>
      <xdr:row>406</xdr:row>
      <xdr:rowOff>0</xdr:rowOff>
    </xdr:to>
    <xdr:pic>
      <xdr:nvPicPr>
        <xdr:cNvPr id="176" name="Рисунок 187" descr="tr-926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9525" y="118090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406</xdr:row>
      <xdr:rowOff>19050</xdr:rowOff>
    </xdr:from>
    <xdr:to>
      <xdr:col>0</xdr:col>
      <xdr:colOff>1200150</xdr:colOff>
      <xdr:row>408</xdr:row>
      <xdr:rowOff>2</xdr:rowOff>
    </xdr:to>
    <xdr:pic>
      <xdr:nvPicPr>
        <xdr:cNvPr id="177" name="Рисунок 188" descr="tr-928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9525" y="118691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408</xdr:row>
      <xdr:rowOff>19050</xdr:rowOff>
    </xdr:from>
    <xdr:to>
      <xdr:col>0</xdr:col>
      <xdr:colOff>1200150</xdr:colOff>
      <xdr:row>410</xdr:row>
      <xdr:rowOff>0</xdr:rowOff>
    </xdr:to>
    <xdr:pic>
      <xdr:nvPicPr>
        <xdr:cNvPr id="178" name="Рисунок 189" descr="tr-929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9525" y="119291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410</xdr:row>
      <xdr:rowOff>19050</xdr:rowOff>
    </xdr:from>
    <xdr:to>
      <xdr:col>0</xdr:col>
      <xdr:colOff>1200150</xdr:colOff>
      <xdr:row>411</xdr:row>
      <xdr:rowOff>347381</xdr:rowOff>
    </xdr:to>
    <xdr:pic>
      <xdr:nvPicPr>
        <xdr:cNvPr id="179" name="Рисунок 190" descr="tr-93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525" y="119891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412</xdr:row>
      <xdr:rowOff>19050</xdr:rowOff>
    </xdr:from>
    <xdr:to>
      <xdr:col>0</xdr:col>
      <xdr:colOff>1200150</xdr:colOff>
      <xdr:row>413</xdr:row>
      <xdr:rowOff>342901</xdr:rowOff>
    </xdr:to>
    <xdr:pic>
      <xdr:nvPicPr>
        <xdr:cNvPr id="180" name="Рисунок 191" descr="tr-934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9525" y="1204912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414</xdr:row>
      <xdr:rowOff>19050</xdr:rowOff>
    </xdr:from>
    <xdr:to>
      <xdr:col>0</xdr:col>
      <xdr:colOff>1200150</xdr:colOff>
      <xdr:row>416</xdr:row>
      <xdr:rowOff>1867</xdr:rowOff>
    </xdr:to>
    <xdr:pic>
      <xdr:nvPicPr>
        <xdr:cNvPr id="181" name="Рисунок 192" descr="tr-95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9525" y="121091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416</xdr:row>
      <xdr:rowOff>19050</xdr:rowOff>
    </xdr:from>
    <xdr:to>
      <xdr:col>0</xdr:col>
      <xdr:colOff>1200150</xdr:colOff>
      <xdr:row>418</xdr:row>
      <xdr:rowOff>1</xdr:rowOff>
    </xdr:to>
    <xdr:pic>
      <xdr:nvPicPr>
        <xdr:cNvPr id="182" name="Рисунок 193" descr="tr-954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9525" y="121691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418</xdr:row>
      <xdr:rowOff>19050</xdr:rowOff>
    </xdr:from>
    <xdr:to>
      <xdr:col>0</xdr:col>
      <xdr:colOff>1200150</xdr:colOff>
      <xdr:row>420</xdr:row>
      <xdr:rowOff>0</xdr:rowOff>
    </xdr:to>
    <xdr:pic>
      <xdr:nvPicPr>
        <xdr:cNvPr id="183" name="Рисунок 195" descr="tr-1076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9525" y="122291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110</xdr:row>
      <xdr:rowOff>19050</xdr:rowOff>
    </xdr:from>
    <xdr:to>
      <xdr:col>0</xdr:col>
      <xdr:colOff>1200150</xdr:colOff>
      <xdr:row>111</xdr:row>
      <xdr:rowOff>342898</xdr:rowOff>
    </xdr:to>
    <xdr:pic>
      <xdr:nvPicPr>
        <xdr:cNvPr id="184" name="Рисунок 199" descr="tr-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525" y="325088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351</xdr:row>
      <xdr:rowOff>19050</xdr:rowOff>
    </xdr:from>
    <xdr:to>
      <xdr:col>0</xdr:col>
      <xdr:colOff>1200150</xdr:colOff>
      <xdr:row>352</xdr:row>
      <xdr:rowOff>342902</xdr:rowOff>
    </xdr:to>
    <xdr:pic>
      <xdr:nvPicPr>
        <xdr:cNvPr id="185" name="Рисунок 201" descr="tr-61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9525" y="1022127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314</xdr:row>
      <xdr:rowOff>19050</xdr:rowOff>
    </xdr:from>
    <xdr:to>
      <xdr:col>0</xdr:col>
      <xdr:colOff>1200150</xdr:colOff>
      <xdr:row>315</xdr:row>
      <xdr:rowOff>342902</xdr:rowOff>
    </xdr:to>
    <xdr:pic>
      <xdr:nvPicPr>
        <xdr:cNvPr id="186" name="Рисунок 200" descr="tr-89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9525" y="907827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278</xdr:row>
      <xdr:rowOff>19050</xdr:rowOff>
    </xdr:from>
    <xdr:to>
      <xdr:col>0</xdr:col>
      <xdr:colOff>1200150</xdr:colOff>
      <xdr:row>280</xdr:row>
      <xdr:rowOff>0</xdr:rowOff>
    </xdr:to>
    <xdr:pic>
      <xdr:nvPicPr>
        <xdr:cNvPr id="187" name="Рисунок 198" descr="tr-994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9525" y="79324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299</xdr:row>
      <xdr:rowOff>19050</xdr:rowOff>
    </xdr:from>
    <xdr:to>
      <xdr:col>0</xdr:col>
      <xdr:colOff>1200150</xdr:colOff>
      <xdr:row>300</xdr:row>
      <xdr:rowOff>342900</xdr:rowOff>
    </xdr:to>
    <xdr:pic>
      <xdr:nvPicPr>
        <xdr:cNvPr id="188" name="Рисунок 203" descr="tr-422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9525" y="863060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20731</xdr:colOff>
      <xdr:row>477</xdr:row>
      <xdr:rowOff>19050</xdr:rowOff>
    </xdr:from>
    <xdr:to>
      <xdr:col>1</xdr:col>
      <xdr:colOff>1121</xdr:colOff>
      <xdr:row>478</xdr:row>
      <xdr:rowOff>342899</xdr:rowOff>
    </xdr:to>
    <xdr:pic>
      <xdr:nvPicPr>
        <xdr:cNvPr id="189" name="Рисунок 206" descr="tr-557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0731" y="142826815"/>
          <a:ext cx="1190625" cy="5703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355</xdr:row>
      <xdr:rowOff>9525</xdr:rowOff>
    </xdr:from>
    <xdr:to>
      <xdr:col>0</xdr:col>
      <xdr:colOff>1200150</xdr:colOff>
      <xdr:row>356</xdr:row>
      <xdr:rowOff>333374</xdr:rowOff>
    </xdr:to>
    <xdr:pic>
      <xdr:nvPicPr>
        <xdr:cNvPr id="190" name="Рисунок 204" descr="tr-76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9525" y="1034034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301</xdr:row>
      <xdr:rowOff>19050</xdr:rowOff>
    </xdr:from>
    <xdr:to>
      <xdr:col>0</xdr:col>
      <xdr:colOff>1200150</xdr:colOff>
      <xdr:row>302</xdr:row>
      <xdr:rowOff>342898</xdr:rowOff>
    </xdr:to>
    <xdr:pic>
      <xdr:nvPicPr>
        <xdr:cNvPr id="191" name="Рисунок 207" descr="tr-204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525" y="869061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303</xdr:row>
      <xdr:rowOff>19050</xdr:rowOff>
    </xdr:from>
    <xdr:to>
      <xdr:col>0</xdr:col>
      <xdr:colOff>1200150</xdr:colOff>
      <xdr:row>305</xdr:row>
      <xdr:rowOff>1866</xdr:rowOff>
    </xdr:to>
    <xdr:pic>
      <xdr:nvPicPr>
        <xdr:cNvPr id="192" name="Рисунок 208" descr="tr-206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9525" y="87506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193</xdr:row>
      <xdr:rowOff>19050</xdr:rowOff>
    </xdr:from>
    <xdr:to>
      <xdr:col>0</xdr:col>
      <xdr:colOff>1200150</xdr:colOff>
      <xdr:row>195</xdr:row>
      <xdr:rowOff>2</xdr:rowOff>
    </xdr:to>
    <xdr:pic>
      <xdr:nvPicPr>
        <xdr:cNvPr id="193" name="Рисунок 209" descr="tr-40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525" y="55340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342</xdr:row>
      <xdr:rowOff>19050</xdr:rowOff>
    </xdr:from>
    <xdr:to>
      <xdr:col>0</xdr:col>
      <xdr:colOff>1200150</xdr:colOff>
      <xdr:row>344</xdr:row>
      <xdr:rowOff>1</xdr:rowOff>
    </xdr:to>
    <xdr:pic>
      <xdr:nvPicPr>
        <xdr:cNvPr id="195" name="Рисунок 212" descr="tr-711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9525" y="99536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120</xdr:row>
      <xdr:rowOff>19050</xdr:rowOff>
    </xdr:from>
    <xdr:to>
      <xdr:col>0</xdr:col>
      <xdr:colOff>1200150</xdr:colOff>
      <xdr:row>122</xdr:row>
      <xdr:rowOff>1</xdr:rowOff>
    </xdr:to>
    <xdr:pic>
      <xdr:nvPicPr>
        <xdr:cNvPr id="196" name="Рисунок 205" descr="tr-16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9525" y="35509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25853</xdr:colOff>
      <xdr:row>12</xdr:row>
      <xdr:rowOff>0</xdr:rowOff>
    </xdr:from>
    <xdr:to>
      <xdr:col>21</xdr:col>
      <xdr:colOff>523875</xdr:colOff>
      <xdr:row>31</xdr:row>
      <xdr:rowOff>308477</xdr:rowOff>
    </xdr:to>
    <xdr:pic>
      <xdr:nvPicPr>
        <xdr:cNvPr id="197" name="Рисунок 210" descr="toho-15-raznoe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6000639" y="3872592"/>
          <a:ext cx="3559628" cy="597570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46265</xdr:colOff>
      <xdr:row>19</xdr:row>
      <xdr:rowOff>294874</xdr:rowOff>
    </xdr:from>
    <xdr:to>
      <xdr:col>20</xdr:col>
      <xdr:colOff>109020</xdr:colOff>
      <xdr:row>25</xdr:row>
      <xdr:rowOff>204108</xdr:rowOff>
    </xdr:to>
    <xdr:pic>
      <xdr:nvPicPr>
        <xdr:cNvPr id="198" name="Рисунок 213" descr="toho-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6021051" y="9874303"/>
          <a:ext cx="2512039" cy="17053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36740</xdr:colOff>
      <xdr:row>25</xdr:row>
      <xdr:rowOff>241968</xdr:rowOff>
    </xdr:from>
    <xdr:to>
      <xdr:col>20</xdr:col>
      <xdr:colOff>95011</xdr:colOff>
      <xdr:row>31</xdr:row>
      <xdr:rowOff>156243</xdr:rowOff>
    </xdr:to>
    <xdr:pic>
      <xdr:nvPicPr>
        <xdr:cNvPr id="199" name="Рисунок 214" descr="toho-7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6011526" y="11617539"/>
          <a:ext cx="2507555" cy="17104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28575</xdr:colOff>
      <xdr:row>31</xdr:row>
      <xdr:rowOff>168890</xdr:rowOff>
    </xdr:from>
    <xdr:to>
      <xdr:col>20</xdr:col>
      <xdr:colOff>91330</xdr:colOff>
      <xdr:row>37</xdr:row>
      <xdr:rowOff>85885</xdr:rowOff>
    </xdr:to>
    <xdr:pic>
      <xdr:nvPicPr>
        <xdr:cNvPr id="200" name="Рисунок 215" descr="toho-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6003361" y="13340604"/>
          <a:ext cx="2512039" cy="171313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250</xdr:row>
      <xdr:rowOff>19050</xdr:rowOff>
    </xdr:from>
    <xdr:to>
      <xdr:col>0</xdr:col>
      <xdr:colOff>1200150</xdr:colOff>
      <xdr:row>251</xdr:row>
      <xdr:rowOff>342899</xdr:rowOff>
    </xdr:to>
    <xdr:pic>
      <xdr:nvPicPr>
        <xdr:cNvPr id="201" name="Рисунок 217" descr="tr-23BF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9525" y="721709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473</xdr:row>
      <xdr:rowOff>19050</xdr:rowOff>
    </xdr:from>
    <xdr:to>
      <xdr:col>0</xdr:col>
      <xdr:colOff>1200150</xdr:colOff>
      <xdr:row>474</xdr:row>
      <xdr:rowOff>342900</xdr:rowOff>
    </xdr:to>
    <xdr:pic>
      <xdr:nvPicPr>
        <xdr:cNvPr id="209" name="Рисунок 226" descr="tr-PF55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9525" y="1397031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183</xdr:row>
      <xdr:rowOff>19050</xdr:rowOff>
    </xdr:from>
    <xdr:to>
      <xdr:col>0</xdr:col>
      <xdr:colOff>1200150</xdr:colOff>
      <xdr:row>185</xdr:row>
      <xdr:rowOff>0</xdr:rowOff>
    </xdr:to>
    <xdr:pic>
      <xdr:nvPicPr>
        <xdr:cNvPr id="210" name="Рисунок 224" descr="tr-767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9525" y="51987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185</xdr:row>
      <xdr:rowOff>19050</xdr:rowOff>
    </xdr:from>
    <xdr:to>
      <xdr:col>0</xdr:col>
      <xdr:colOff>1200150</xdr:colOff>
      <xdr:row>186</xdr:row>
      <xdr:rowOff>342901</xdr:rowOff>
    </xdr:to>
    <xdr:pic>
      <xdr:nvPicPr>
        <xdr:cNvPr id="211" name="Рисунок 225" descr="tr-41F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525" y="525875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448</xdr:row>
      <xdr:rowOff>19050</xdr:rowOff>
    </xdr:from>
    <xdr:to>
      <xdr:col>0</xdr:col>
      <xdr:colOff>1200150</xdr:colOff>
      <xdr:row>449</xdr:row>
      <xdr:rowOff>342899</xdr:rowOff>
    </xdr:to>
    <xdr:pic>
      <xdr:nvPicPr>
        <xdr:cNvPr id="212" name="Рисунок 228" descr="tr-144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9525" y="1306449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450</xdr:row>
      <xdr:rowOff>19050</xdr:rowOff>
    </xdr:from>
    <xdr:to>
      <xdr:col>0</xdr:col>
      <xdr:colOff>1200150</xdr:colOff>
      <xdr:row>451</xdr:row>
      <xdr:rowOff>342901</xdr:rowOff>
    </xdr:to>
    <xdr:pic>
      <xdr:nvPicPr>
        <xdr:cNvPr id="213" name="Рисунок 229" descr="tr-145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9525" y="1312449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452</xdr:row>
      <xdr:rowOff>19050</xdr:rowOff>
    </xdr:from>
    <xdr:to>
      <xdr:col>0</xdr:col>
      <xdr:colOff>1200150</xdr:colOff>
      <xdr:row>453</xdr:row>
      <xdr:rowOff>342901</xdr:rowOff>
    </xdr:to>
    <xdr:pic>
      <xdr:nvPicPr>
        <xdr:cNvPr id="214" name="Рисунок 230" descr="tr-147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9525" y="1318450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454</xdr:row>
      <xdr:rowOff>19050</xdr:rowOff>
    </xdr:from>
    <xdr:to>
      <xdr:col>0</xdr:col>
      <xdr:colOff>1200150</xdr:colOff>
      <xdr:row>455</xdr:row>
      <xdr:rowOff>342899</xdr:rowOff>
    </xdr:to>
    <xdr:pic>
      <xdr:nvPicPr>
        <xdr:cNvPr id="215" name="Рисунок 231" descr="tr-148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9525" y="1324451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456</xdr:row>
      <xdr:rowOff>19050</xdr:rowOff>
    </xdr:from>
    <xdr:to>
      <xdr:col>0</xdr:col>
      <xdr:colOff>1200150</xdr:colOff>
      <xdr:row>457</xdr:row>
      <xdr:rowOff>342899</xdr:rowOff>
    </xdr:to>
    <xdr:pic>
      <xdr:nvPicPr>
        <xdr:cNvPr id="216" name="Рисунок 232" descr="tr-150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9525" y="1330452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458</xdr:row>
      <xdr:rowOff>19050</xdr:rowOff>
    </xdr:from>
    <xdr:to>
      <xdr:col>0</xdr:col>
      <xdr:colOff>1200150</xdr:colOff>
      <xdr:row>459</xdr:row>
      <xdr:rowOff>342901</xdr:rowOff>
    </xdr:to>
    <xdr:pic>
      <xdr:nvPicPr>
        <xdr:cNvPr id="217" name="Рисунок 233" descr="tr-151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9525" y="1336452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460</xdr:row>
      <xdr:rowOff>19050</xdr:rowOff>
    </xdr:from>
    <xdr:to>
      <xdr:col>0</xdr:col>
      <xdr:colOff>1200150</xdr:colOff>
      <xdr:row>461</xdr:row>
      <xdr:rowOff>342899</xdr:rowOff>
    </xdr:to>
    <xdr:pic>
      <xdr:nvPicPr>
        <xdr:cNvPr id="218" name="Рисунок 234" descr="tr-156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9525" y="1342453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462</xdr:row>
      <xdr:rowOff>19050</xdr:rowOff>
    </xdr:from>
    <xdr:to>
      <xdr:col>0</xdr:col>
      <xdr:colOff>1200150</xdr:colOff>
      <xdr:row>463</xdr:row>
      <xdr:rowOff>342899</xdr:rowOff>
    </xdr:to>
    <xdr:pic>
      <xdr:nvPicPr>
        <xdr:cNvPr id="219" name="Рисунок 235" descr="tr-922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9525" y="1348454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126</xdr:row>
      <xdr:rowOff>19050</xdr:rowOff>
    </xdr:from>
    <xdr:to>
      <xdr:col>0</xdr:col>
      <xdr:colOff>1200150</xdr:colOff>
      <xdr:row>127</xdr:row>
      <xdr:rowOff>342899</xdr:rowOff>
    </xdr:to>
    <xdr:pic>
      <xdr:nvPicPr>
        <xdr:cNvPr id="220" name="Рисунок 237" descr="tr-166B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9525" y="361092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430</xdr:row>
      <xdr:rowOff>19050</xdr:rowOff>
    </xdr:from>
    <xdr:to>
      <xdr:col>0</xdr:col>
      <xdr:colOff>1200150</xdr:colOff>
      <xdr:row>431</xdr:row>
      <xdr:rowOff>342903</xdr:rowOff>
    </xdr:to>
    <xdr:pic>
      <xdr:nvPicPr>
        <xdr:cNvPr id="221" name="Рисунок 240" descr="tr-267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9525" y="1258919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432</xdr:row>
      <xdr:rowOff>19050</xdr:rowOff>
    </xdr:from>
    <xdr:to>
      <xdr:col>0</xdr:col>
      <xdr:colOff>1200150</xdr:colOff>
      <xdr:row>433</xdr:row>
      <xdr:rowOff>342900</xdr:rowOff>
    </xdr:to>
    <xdr:pic>
      <xdr:nvPicPr>
        <xdr:cNvPr id="222" name="Рисунок 241" descr="tr-352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9525" y="1264920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434</xdr:row>
      <xdr:rowOff>19050</xdr:rowOff>
    </xdr:from>
    <xdr:to>
      <xdr:col>0</xdr:col>
      <xdr:colOff>1200150</xdr:colOff>
      <xdr:row>435</xdr:row>
      <xdr:rowOff>342899</xdr:rowOff>
    </xdr:to>
    <xdr:pic>
      <xdr:nvPicPr>
        <xdr:cNvPr id="223" name="Рисунок 242" descr="tr-784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9525" y="1270920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436</xdr:row>
      <xdr:rowOff>19050</xdr:rowOff>
    </xdr:from>
    <xdr:to>
      <xdr:col>0</xdr:col>
      <xdr:colOff>1200150</xdr:colOff>
      <xdr:row>437</xdr:row>
      <xdr:rowOff>342901</xdr:rowOff>
    </xdr:to>
    <xdr:pic>
      <xdr:nvPicPr>
        <xdr:cNvPr id="224" name="Рисунок 243" descr="tr-960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9525" y="1276921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438</xdr:row>
      <xdr:rowOff>19050</xdr:rowOff>
    </xdr:from>
    <xdr:to>
      <xdr:col>0</xdr:col>
      <xdr:colOff>1200150</xdr:colOff>
      <xdr:row>439</xdr:row>
      <xdr:rowOff>342900</xdr:rowOff>
    </xdr:to>
    <xdr:pic>
      <xdr:nvPicPr>
        <xdr:cNvPr id="225" name="Рисунок 245" descr="tr-981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9525" y="1282922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465</xdr:row>
      <xdr:rowOff>19050</xdr:rowOff>
    </xdr:from>
    <xdr:to>
      <xdr:col>0</xdr:col>
      <xdr:colOff>1200150</xdr:colOff>
      <xdr:row>466</xdr:row>
      <xdr:rowOff>342900</xdr:rowOff>
    </xdr:to>
    <xdr:pic>
      <xdr:nvPicPr>
        <xdr:cNvPr id="226" name="Рисунок 247" descr="tr-2612F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9525" y="1357217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13607</xdr:colOff>
      <xdr:row>198</xdr:row>
      <xdr:rowOff>17689</xdr:rowOff>
    </xdr:from>
    <xdr:to>
      <xdr:col>0</xdr:col>
      <xdr:colOff>1204232</xdr:colOff>
      <xdr:row>199</xdr:row>
      <xdr:rowOff>342898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0530014"/>
          <a:ext cx="1190625" cy="5728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187</xdr:row>
      <xdr:rowOff>19050</xdr:rowOff>
    </xdr:from>
    <xdr:to>
      <xdr:col>0</xdr:col>
      <xdr:colOff>1200150</xdr:colOff>
      <xdr:row>188</xdr:row>
      <xdr:rowOff>342899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50242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289</xdr:row>
      <xdr:rowOff>19050</xdr:rowOff>
    </xdr:from>
    <xdr:to>
      <xdr:col>0</xdr:col>
      <xdr:colOff>1200150</xdr:colOff>
      <xdr:row>290</xdr:row>
      <xdr:rowOff>342901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621077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293</xdr:row>
      <xdr:rowOff>19050</xdr:rowOff>
    </xdr:from>
    <xdr:to>
      <xdr:col>0</xdr:col>
      <xdr:colOff>1200150</xdr:colOff>
      <xdr:row>294</xdr:row>
      <xdr:rowOff>342899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741092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316</xdr:row>
      <xdr:rowOff>19050</xdr:rowOff>
    </xdr:from>
    <xdr:to>
      <xdr:col>0</xdr:col>
      <xdr:colOff>1200150</xdr:colOff>
      <xdr:row>317</xdr:row>
      <xdr:rowOff>342900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428797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479</xdr:row>
      <xdr:rowOff>19050</xdr:rowOff>
    </xdr:from>
    <xdr:to>
      <xdr:col>0</xdr:col>
      <xdr:colOff>1200150</xdr:colOff>
      <xdr:row>480</xdr:row>
      <xdr:rowOff>342900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15072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475</xdr:row>
      <xdr:rowOff>19050</xdr:rowOff>
    </xdr:from>
    <xdr:to>
      <xdr:col>0</xdr:col>
      <xdr:colOff>1200150</xdr:colOff>
      <xdr:row>476</xdr:row>
      <xdr:rowOff>342901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75080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122</xdr:row>
      <xdr:rowOff>27214</xdr:rowOff>
    </xdr:from>
    <xdr:to>
      <xdr:col>0</xdr:col>
      <xdr:colOff>1204232</xdr:colOff>
      <xdr:row>123</xdr:row>
      <xdr:rowOff>353787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41397464"/>
          <a:ext cx="1190625" cy="56998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128</xdr:row>
      <xdr:rowOff>27214</xdr:rowOff>
    </xdr:from>
    <xdr:to>
      <xdr:col>0</xdr:col>
      <xdr:colOff>1204232</xdr:colOff>
      <xdr:row>129</xdr:row>
      <xdr:rowOff>353784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3879547"/>
          <a:ext cx="1190625" cy="56998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130</xdr:row>
      <xdr:rowOff>21166</xdr:rowOff>
    </xdr:from>
    <xdr:to>
      <xdr:col>0</xdr:col>
      <xdr:colOff>1201208</xdr:colOff>
      <xdr:row>131</xdr:row>
      <xdr:rowOff>349249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5079999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195</xdr:row>
      <xdr:rowOff>16631</xdr:rowOff>
    </xdr:from>
    <xdr:to>
      <xdr:col>0</xdr:col>
      <xdr:colOff>1204232</xdr:colOff>
      <xdr:row>196</xdr:row>
      <xdr:rowOff>343201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59336214"/>
          <a:ext cx="1190625" cy="5699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268</xdr:row>
      <xdr:rowOff>19050</xdr:rowOff>
    </xdr:from>
    <xdr:to>
      <xdr:col>0</xdr:col>
      <xdr:colOff>1200150</xdr:colOff>
      <xdr:row>269</xdr:row>
      <xdr:rowOff>342900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28635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270</xdr:row>
      <xdr:rowOff>19050</xdr:rowOff>
    </xdr:from>
    <xdr:to>
      <xdr:col>0</xdr:col>
      <xdr:colOff>1200150</xdr:colOff>
      <xdr:row>271</xdr:row>
      <xdr:rowOff>342900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89595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124</xdr:row>
      <xdr:rowOff>22412</xdr:rowOff>
    </xdr:from>
    <xdr:to>
      <xdr:col>0</xdr:col>
      <xdr:colOff>1201831</xdr:colOff>
      <xdr:row>125</xdr:row>
      <xdr:rowOff>347383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37158706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440</xdr:row>
      <xdr:rowOff>22412</xdr:rowOff>
    </xdr:from>
    <xdr:to>
      <xdr:col>0</xdr:col>
      <xdr:colOff>1201831</xdr:colOff>
      <xdr:row>442</xdr:row>
      <xdr:rowOff>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3092953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468</xdr:row>
      <xdr:rowOff>22412</xdr:rowOff>
    </xdr:from>
    <xdr:to>
      <xdr:col>0</xdr:col>
      <xdr:colOff>1201831</xdr:colOff>
      <xdr:row>469</xdr:row>
      <xdr:rowOff>347382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44006794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470</xdr:row>
      <xdr:rowOff>19050</xdr:rowOff>
    </xdr:from>
    <xdr:to>
      <xdr:col>0</xdr:col>
      <xdr:colOff>1200150</xdr:colOff>
      <xdr:row>471</xdr:row>
      <xdr:rowOff>342902</xdr:rowOff>
    </xdr:to>
    <xdr:pic>
      <xdr:nvPicPr>
        <xdr:cNvPr id="240" name="Рисунок 211" descr="tr-558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9525" y="142950079"/>
          <a:ext cx="1190625" cy="57038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3"/>
  <sheetViews>
    <sheetView tabSelected="1" zoomScaleNormal="100" workbookViewId="0">
      <selection activeCell="D5" sqref="D5"/>
    </sheetView>
  </sheetViews>
  <sheetFormatPr defaultColWidth="9.140625" defaultRowHeight="15" customHeight="1" x14ac:dyDescent="0.25"/>
  <cols>
    <col min="1" max="1" width="18.140625" style="1" customWidth="1"/>
    <col min="2" max="2" width="14.140625" style="1" customWidth="1"/>
    <col min="3" max="4" width="27" style="1" customWidth="1"/>
    <col min="5" max="5" width="15.85546875" style="1" customWidth="1"/>
    <col min="6" max="7" width="15.7109375" style="41" customWidth="1"/>
    <col min="8" max="8" width="16" style="31" bestFit="1" customWidth="1"/>
    <col min="9" max="9" width="10.28515625" style="32" hidden="1" customWidth="1"/>
    <col min="10" max="10" width="16.5703125" style="32" customWidth="1"/>
    <col min="11" max="11" width="5.5703125" style="32" hidden="1" customWidth="1"/>
    <col min="12" max="12" width="16.85546875" style="32" customWidth="1"/>
    <col min="13" max="13" width="2.5703125" style="33" hidden="1" customWidth="1"/>
    <col min="14" max="14" width="11" style="39" customWidth="1"/>
    <col min="15" max="15" width="16.5703125" style="33" customWidth="1"/>
    <col min="16" max="16" width="6.85546875" hidden="1" customWidth="1"/>
    <col min="17" max="17" width="9.140625" style="1" bestFit="1" customWidth="1"/>
  </cols>
  <sheetData>
    <row r="1" spans="1:19" ht="87.75" customHeight="1" x14ac:dyDescent="0.25">
      <c r="A1" s="2" t="s">
        <v>0</v>
      </c>
      <c r="B1" s="2"/>
      <c r="C1" s="36"/>
      <c r="D1" s="128" t="s">
        <v>721</v>
      </c>
      <c r="E1" s="129"/>
      <c r="F1" s="129"/>
      <c r="G1" s="129"/>
      <c r="H1" s="36"/>
      <c r="I1" s="36"/>
      <c r="J1" s="36"/>
      <c r="K1" s="35"/>
      <c r="L1" s="155" t="s">
        <v>722</v>
      </c>
      <c r="M1" s="155"/>
      <c r="N1" s="155"/>
      <c r="O1" s="155"/>
      <c r="Q1" s="46"/>
    </row>
    <row r="2" spans="1:19" ht="22.5" customHeight="1" x14ac:dyDescent="0.25">
      <c r="A2" s="146" t="s">
        <v>1</v>
      </c>
      <c r="B2" s="146"/>
      <c r="C2" s="149" t="s">
        <v>719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46"/>
    </row>
    <row r="3" spans="1:19" ht="22.5" customHeight="1" x14ac:dyDescent="0.25">
      <c r="A3" s="146" t="s">
        <v>2</v>
      </c>
      <c r="B3" s="146"/>
      <c r="C3" s="147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46"/>
    </row>
    <row r="4" spans="1:19" ht="22.5" customHeight="1" x14ac:dyDescent="0.25">
      <c r="A4" s="146" t="s">
        <v>3</v>
      </c>
      <c r="B4" s="146"/>
      <c r="C4" s="147"/>
      <c r="D4" s="148"/>
      <c r="E4" s="148"/>
      <c r="F4" s="148"/>
      <c r="G4" s="148"/>
      <c r="H4" s="151"/>
      <c r="I4" s="151"/>
      <c r="J4" s="151"/>
      <c r="K4" s="148"/>
      <c r="L4" s="148"/>
      <c r="M4" s="148"/>
      <c r="N4" s="148"/>
      <c r="O4" s="148"/>
      <c r="P4" s="151"/>
      <c r="Q4" s="46"/>
    </row>
    <row r="5" spans="1:19" ht="8.25" customHeight="1" thickBot="1" x14ac:dyDescent="0.3">
      <c r="A5" s="3"/>
      <c r="B5" s="4"/>
      <c r="C5" s="5"/>
      <c r="D5" s="4"/>
      <c r="E5" s="5"/>
      <c r="F5" s="40"/>
      <c r="G5" s="40"/>
      <c r="H5" s="34"/>
      <c r="I5" s="34"/>
      <c r="J5" s="34"/>
      <c r="K5" s="34"/>
      <c r="L5" s="34"/>
      <c r="M5" s="34"/>
      <c r="N5" s="38"/>
      <c r="O5" s="34"/>
      <c r="P5" s="206"/>
    </row>
    <row r="6" spans="1:19" ht="21" customHeight="1" thickTop="1" thickBot="1" x14ac:dyDescent="0.35">
      <c r="A6" s="158"/>
      <c r="B6" s="158"/>
      <c r="C6" s="158"/>
      <c r="D6" s="158"/>
      <c r="E6" s="158"/>
      <c r="F6" s="159"/>
      <c r="G6" s="159"/>
      <c r="H6" s="161"/>
      <c r="I6" s="161"/>
      <c r="J6" s="161"/>
      <c r="K6" s="162"/>
      <c r="L6" s="163" t="s">
        <v>723</v>
      </c>
      <c r="M6" s="163"/>
      <c r="N6" s="164"/>
      <c r="O6" s="207">
        <f>SUM(O13:O481)</f>
        <v>0</v>
      </c>
      <c r="P6" s="24"/>
      <c r="Q6"/>
    </row>
    <row r="7" spans="1:19" ht="27" customHeight="1" thickTop="1" thickBot="1" x14ac:dyDescent="0.3">
      <c r="A7" s="169"/>
      <c r="B7" s="169"/>
      <c r="C7" s="169"/>
      <c r="D7" s="170" t="s">
        <v>727</v>
      </c>
      <c r="E7" s="170"/>
      <c r="F7" s="170"/>
      <c r="G7" s="171"/>
      <c r="H7" s="165">
        <f>SUM(I13:I481)</f>
        <v>0</v>
      </c>
      <c r="I7" s="166"/>
      <c r="J7" s="168">
        <f>SUM(K13:K481)</f>
        <v>0</v>
      </c>
      <c r="K7" s="166"/>
      <c r="L7" s="167">
        <f>SUM(M13:M481)</f>
        <v>0</v>
      </c>
      <c r="M7" s="160"/>
      <c r="N7" s="156" t="s">
        <v>6</v>
      </c>
      <c r="O7" s="208"/>
      <c r="P7" s="26"/>
      <c r="Q7" s="27"/>
      <c r="R7" s="27"/>
      <c r="S7" s="27"/>
    </row>
    <row r="8" spans="1:19" ht="18.75" customHeight="1" thickTop="1" x14ac:dyDescent="0.25">
      <c r="A8" s="172" t="s">
        <v>686</v>
      </c>
      <c r="B8" s="173" t="s">
        <v>687</v>
      </c>
      <c r="C8" s="174" t="s">
        <v>4</v>
      </c>
      <c r="D8" s="175" t="s">
        <v>720</v>
      </c>
      <c r="E8" s="175" t="s">
        <v>5</v>
      </c>
      <c r="F8" s="180" t="s">
        <v>688</v>
      </c>
      <c r="G8" s="182" t="s">
        <v>691</v>
      </c>
      <c r="H8" s="187" t="s">
        <v>690</v>
      </c>
      <c r="I8" s="188"/>
      <c r="J8" s="188"/>
      <c r="K8" s="188"/>
      <c r="L8" s="189"/>
      <c r="M8" s="25"/>
      <c r="N8" s="156"/>
      <c r="O8" s="152" t="s">
        <v>678</v>
      </c>
      <c r="P8" s="26"/>
      <c r="Q8" s="27"/>
      <c r="R8" s="27"/>
      <c r="S8" s="27"/>
    </row>
    <row r="9" spans="1:19" ht="18.75" customHeight="1" x14ac:dyDescent="0.25">
      <c r="A9" s="172"/>
      <c r="B9" s="173"/>
      <c r="C9" s="174"/>
      <c r="D9" s="175"/>
      <c r="E9" s="175"/>
      <c r="F9" s="180"/>
      <c r="G9" s="182"/>
      <c r="H9" s="190" t="s">
        <v>679</v>
      </c>
      <c r="I9" s="191"/>
      <c r="J9" s="192" t="s">
        <v>680</v>
      </c>
      <c r="K9" s="191"/>
      <c r="L9" s="192" t="s">
        <v>681</v>
      </c>
      <c r="M9" s="28"/>
      <c r="N9" s="156"/>
      <c r="O9" s="153"/>
      <c r="P9" s="26"/>
      <c r="Q9" s="27"/>
      <c r="R9" s="27"/>
      <c r="S9" s="27"/>
    </row>
    <row r="10" spans="1:19" ht="18.75" customHeight="1" x14ac:dyDescent="0.25">
      <c r="A10" s="172"/>
      <c r="B10" s="173"/>
      <c r="C10" s="174"/>
      <c r="D10" s="175"/>
      <c r="E10" s="175"/>
      <c r="F10" s="180"/>
      <c r="G10" s="182"/>
      <c r="H10" s="184" t="s">
        <v>682</v>
      </c>
      <c r="I10" s="185"/>
      <c r="J10" s="185"/>
      <c r="K10" s="185"/>
      <c r="L10" s="186"/>
      <c r="M10" s="25"/>
      <c r="N10" s="156"/>
      <c r="O10" s="153"/>
      <c r="P10" s="26"/>
      <c r="Q10" s="27"/>
      <c r="R10" s="27"/>
      <c r="S10" s="27"/>
    </row>
    <row r="11" spans="1:19" ht="18.75" customHeight="1" x14ac:dyDescent="0.25">
      <c r="A11" s="176"/>
      <c r="B11" s="177"/>
      <c r="C11" s="178"/>
      <c r="D11" s="179"/>
      <c r="E11" s="179"/>
      <c r="F11" s="181"/>
      <c r="G11" s="183"/>
      <c r="H11" s="193" t="s">
        <v>683</v>
      </c>
      <c r="I11" s="192"/>
      <c r="J11" s="192" t="s">
        <v>684</v>
      </c>
      <c r="K11" s="192"/>
      <c r="L11" s="192" t="s">
        <v>685</v>
      </c>
      <c r="M11" s="28"/>
      <c r="N11" s="157"/>
      <c r="O11" s="154"/>
      <c r="P11" s="26"/>
      <c r="Q11" s="27"/>
      <c r="R11" s="27"/>
      <c r="S11" s="27"/>
    </row>
    <row r="12" spans="1:19" s="45" customFormat="1" ht="27" customHeight="1" x14ac:dyDescent="0.3">
      <c r="A12" s="88"/>
      <c r="B12" s="88"/>
      <c r="C12" s="97" t="s">
        <v>7</v>
      </c>
      <c r="D12" s="88"/>
      <c r="E12" s="88"/>
      <c r="F12" s="89"/>
      <c r="G12" s="89"/>
      <c r="H12" s="88"/>
      <c r="I12" s="88"/>
      <c r="J12" s="88"/>
      <c r="K12" s="88"/>
      <c r="L12" s="88"/>
      <c r="M12" s="88"/>
      <c r="N12" s="90"/>
      <c r="O12" s="91"/>
      <c r="P12" s="92"/>
      <c r="Q12" s="93"/>
    </row>
    <row r="13" spans="1:19" ht="19.5" customHeight="1" x14ac:dyDescent="0.25">
      <c r="A13" s="130"/>
      <c r="B13" s="57" t="s">
        <v>8</v>
      </c>
      <c r="C13" s="58"/>
      <c r="D13" s="58"/>
      <c r="E13" s="58"/>
      <c r="F13" s="202"/>
      <c r="G13" s="98"/>
      <c r="H13" s="126">
        <v>1.65</v>
      </c>
      <c r="I13" s="114">
        <f>H13*O13</f>
        <v>0</v>
      </c>
      <c r="J13" s="114">
        <v>1.55</v>
      </c>
      <c r="K13" s="114">
        <f t="shared" ref="K13" si="0">J13*O13</f>
        <v>0</v>
      </c>
      <c r="L13" s="116">
        <v>1.45</v>
      </c>
      <c r="M13" s="49">
        <f t="shared" ref="M13" si="1">L13*O13</f>
        <v>0</v>
      </c>
      <c r="N13" s="118"/>
      <c r="O13" s="120"/>
      <c r="P13" s="122">
        <v>0</v>
      </c>
    </row>
    <row r="14" spans="1:19" ht="28.5" customHeight="1" x14ac:dyDescent="0.25">
      <c r="A14" s="131"/>
      <c r="B14" s="59" t="s">
        <v>9</v>
      </c>
      <c r="C14" s="60" t="s">
        <v>10</v>
      </c>
      <c r="D14" s="61" t="s">
        <v>11</v>
      </c>
      <c r="E14" s="61" t="s">
        <v>12</v>
      </c>
      <c r="F14" s="194">
        <v>257</v>
      </c>
      <c r="G14" s="99">
        <v>154.19999999999999</v>
      </c>
      <c r="H14" s="127"/>
      <c r="I14" s="115"/>
      <c r="J14" s="115"/>
      <c r="K14" s="115"/>
      <c r="L14" s="117"/>
      <c r="M14" s="50"/>
      <c r="N14" s="119"/>
      <c r="O14" s="121"/>
      <c r="P14" s="123"/>
    </row>
    <row r="15" spans="1:19" ht="19.5" customHeight="1" x14ac:dyDescent="0.25">
      <c r="A15" s="124"/>
      <c r="B15" s="17" t="s">
        <v>13</v>
      </c>
      <c r="C15" s="18"/>
      <c r="D15" s="18"/>
      <c r="E15" s="18"/>
      <c r="F15" s="203"/>
      <c r="G15" s="100"/>
      <c r="H15" s="126">
        <v>1.59</v>
      </c>
      <c r="I15" s="114">
        <f t="shared" ref="I15" si="2">H15*O15</f>
        <v>0</v>
      </c>
      <c r="J15" s="114">
        <v>1.49</v>
      </c>
      <c r="K15" s="114">
        <f t="shared" ref="K15" si="3">J15*O15</f>
        <v>0</v>
      </c>
      <c r="L15" s="116">
        <v>1.391</v>
      </c>
      <c r="M15" s="49">
        <f t="shared" ref="M15" si="4">L15*O15</f>
        <v>0</v>
      </c>
      <c r="N15" s="118" t="s">
        <v>29</v>
      </c>
      <c r="O15" s="120"/>
      <c r="P15" s="122">
        <v>0</v>
      </c>
    </row>
    <row r="16" spans="1:19" ht="27.75" customHeight="1" x14ac:dyDescent="0.25">
      <c r="A16" s="125"/>
      <c r="B16" s="9" t="s">
        <v>14</v>
      </c>
      <c r="C16" s="10" t="s">
        <v>15</v>
      </c>
      <c r="D16" s="11" t="s">
        <v>11</v>
      </c>
      <c r="E16" s="11" t="s">
        <v>12</v>
      </c>
      <c r="F16" s="195">
        <v>247</v>
      </c>
      <c r="G16" s="101">
        <v>148.19999999999999</v>
      </c>
      <c r="H16" s="127"/>
      <c r="I16" s="115"/>
      <c r="J16" s="115"/>
      <c r="K16" s="115"/>
      <c r="L16" s="117"/>
      <c r="M16" s="50"/>
      <c r="N16" s="119"/>
      <c r="O16" s="121"/>
      <c r="P16" s="123"/>
    </row>
    <row r="17" spans="1:25" ht="19.5" customHeight="1" x14ac:dyDescent="0.25">
      <c r="A17" s="124"/>
      <c r="B17" s="57" t="s">
        <v>16</v>
      </c>
      <c r="C17" s="58"/>
      <c r="D17" s="58"/>
      <c r="E17" s="58"/>
      <c r="F17" s="196"/>
      <c r="G17" s="98"/>
      <c r="H17" s="126">
        <v>1.52</v>
      </c>
      <c r="I17" s="114">
        <f t="shared" ref="I17" si="5">H17*O17</f>
        <v>0</v>
      </c>
      <c r="J17" s="114">
        <v>1.43</v>
      </c>
      <c r="K17" s="114">
        <f t="shared" ref="K17" si="6">J17*O17</f>
        <v>0</v>
      </c>
      <c r="L17" s="116">
        <v>1.335</v>
      </c>
      <c r="M17" s="49">
        <f t="shared" ref="M17" si="7">L17*O17</f>
        <v>0</v>
      </c>
      <c r="N17" s="118" t="s">
        <v>29</v>
      </c>
      <c r="O17" s="120"/>
      <c r="P17" s="122">
        <v>0</v>
      </c>
    </row>
    <row r="18" spans="1:25" ht="27.75" customHeight="1" x14ac:dyDescent="0.25">
      <c r="A18" s="125"/>
      <c r="B18" s="59" t="s">
        <v>17</v>
      </c>
      <c r="C18" s="60" t="s">
        <v>18</v>
      </c>
      <c r="D18" s="61" t="s">
        <v>11</v>
      </c>
      <c r="E18" s="61" t="s">
        <v>12</v>
      </c>
      <c r="F18" s="194">
        <v>238</v>
      </c>
      <c r="G18" s="99">
        <v>142.80000000000001</v>
      </c>
      <c r="H18" s="127"/>
      <c r="I18" s="115"/>
      <c r="J18" s="115"/>
      <c r="K18" s="115"/>
      <c r="L18" s="117"/>
      <c r="M18" s="50"/>
      <c r="N18" s="119"/>
      <c r="O18" s="121"/>
      <c r="P18" s="123"/>
    </row>
    <row r="19" spans="1:25" ht="19.5" customHeight="1" x14ac:dyDescent="0.25">
      <c r="A19" s="124"/>
      <c r="B19" s="69" t="s">
        <v>19</v>
      </c>
      <c r="C19" s="70"/>
      <c r="D19" s="70"/>
      <c r="E19" s="70"/>
      <c r="F19" s="203"/>
      <c r="G19" s="100"/>
      <c r="H19" s="126">
        <v>1.52</v>
      </c>
      <c r="I19" s="114">
        <f t="shared" ref="I19" si="8">H19*O19</f>
        <v>0</v>
      </c>
      <c r="J19" s="114">
        <v>1.43</v>
      </c>
      <c r="K19" s="114">
        <f t="shared" ref="K19" si="9">J19*O19</f>
        <v>0</v>
      </c>
      <c r="L19" s="116">
        <v>1.335</v>
      </c>
      <c r="M19" s="49">
        <f t="shared" ref="M19" si="10">L19*O19</f>
        <v>0</v>
      </c>
      <c r="N19" s="118"/>
      <c r="O19" s="120"/>
      <c r="P19" s="122">
        <v>0</v>
      </c>
    </row>
    <row r="20" spans="1:25" ht="27.75" customHeight="1" x14ac:dyDescent="0.25">
      <c r="A20" s="125"/>
      <c r="B20" s="71" t="s">
        <v>20</v>
      </c>
      <c r="C20" s="72" t="s">
        <v>21</v>
      </c>
      <c r="D20" s="73" t="s">
        <v>11</v>
      </c>
      <c r="E20" s="73" t="s">
        <v>12</v>
      </c>
      <c r="F20" s="194">
        <v>238</v>
      </c>
      <c r="G20" s="99">
        <v>142.80000000000001</v>
      </c>
      <c r="H20" s="127"/>
      <c r="I20" s="115"/>
      <c r="J20" s="115"/>
      <c r="K20" s="115"/>
      <c r="L20" s="117"/>
      <c r="M20" s="50"/>
      <c r="N20" s="119"/>
      <c r="O20" s="121"/>
      <c r="P20" s="123"/>
    </row>
    <row r="21" spans="1:25" ht="19.5" customHeight="1" x14ac:dyDescent="0.25">
      <c r="A21" s="124"/>
      <c r="B21" s="57" t="s">
        <v>22</v>
      </c>
      <c r="C21" s="58"/>
      <c r="D21" s="58"/>
      <c r="E21" s="58"/>
      <c r="F21" s="196"/>
      <c r="G21" s="98"/>
      <c r="H21" s="126">
        <v>1.52</v>
      </c>
      <c r="I21" s="114">
        <f t="shared" ref="I21" si="11">H21*O21</f>
        <v>0</v>
      </c>
      <c r="J21" s="114">
        <v>1.43</v>
      </c>
      <c r="K21" s="114">
        <f t="shared" ref="K21" si="12">J21*O21</f>
        <v>0</v>
      </c>
      <c r="L21" s="116">
        <v>1.335</v>
      </c>
      <c r="M21" s="49">
        <f t="shared" ref="M21" si="13">L21*O21</f>
        <v>0</v>
      </c>
      <c r="N21" s="118" t="s">
        <v>29</v>
      </c>
      <c r="O21" s="120"/>
      <c r="P21" s="122">
        <v>0</v>
      </c>
    </row>
    <row r="22" spans="1:25" ht="27.75" customHeight="1" x14ac:dyDescent="0.25">
      <c r="A22" s="125"/>
      <c r="B22" s="59" t="s">
        <v>23</v>
      </c>
      <c r="C22" s="60" t="s">
        <v>24</v>
      </c>
      <c r="D22" s="61" t="s">
        <v>11</v>
      </c>
      <c r="E22" s="61" t="s">
        <v>12</v>
      </c>
      <c r="F22" s="194">
        <v>238</v>
      </c>
      <c r="G22" s="99">
        <v>142.80000000000001</v>
      </c>
      <c r="H22" s="127"/>
      <c r="I22" s="115"/>
      <c r="J22" s="115"/>
      <c r="K22" s="115"/>
      <c r="L22" s="117"/>
      <c r="M22" s="50"/>
      <c r="N22" s="119"/>
      <c r="O22" s="121"/>
      <c r="P22" s="123"/>
    </row>
    <row r="23" spans="1:25" ht="19.5" customHeight="1" x14ac:dyDescent="0.25">
      <c r="A23" s="124"/>
      <c r="B23" s="69" t="s">
        <v>25</v>
      </c>
      <c r="C23" s="70"/>
      <c r="D23" s="70"/>
      <c r="E23" s="70"/>
      <c r="F23" s="203"/>
      <c r="G23" s="100"/>
      <c r="H23" s="126">
        <v>1.21</v>
      </c>
      <c r="I23" s="114">
        <f t="shared" ref="I23" si="14">H23*O23</f>
        <v>0</v>
      </c>
      <c r="J23" s="114">
        <v>1.1399999999999999</v>
      </c>
      <c r="K23" s="114">
        <f t="shared" ref="K23" si="15">J23*O23</f>
        <v>0</v>
      </c>
      <c r="L23" s="116">
        <v>1.0640000000000001</v>
      </c>
      <c r="M23" s="49">
        <f t="shared" ref="M23" si="16">L23*O23</f>
        <v>0</v>
      </c>
      <c r="N23" s="118" t="s">
        <v>29</v>
      </c>
      <c r="O23" s="120"/>
      <c r="P23" s="122">
        <v>0</v>
      </c>
    </row>
    <row r="24" spans="1:25" ht="27.75" customHeight="1" x14ac:dyDescent="0.25">
      <c r="A24" s="125"/>
      <c r="B24" s="71" t="s">
        <v>26</v>
      </c>
      <c r="C24" s="72" t="s">
        <v>27</v>
      </c>
      <c r="D24" s="73" t="s">
        <v>11</v>
      </c>
      <c r="E24" s="73" t="s">
        <v>12</v>
      </c>
      <c r="F24" s="195">
        <v>190</v>
      </c>
      <c r="G24" s="101">
        <v>114</v>
      </c>
      <c r="H24" s="127"/>
      <c r="I24" s="115"/>
      <c r="J24" s="115"/>
      <c r="K24" s="115"/>
      <c r="L24" s="117"/>
      <c r="M24" s="50"/>
      <c r="N24" s="119"/>
      <c r="O24" s="121"/>
      <c r="P24" s="123"/>
    </row>
    <row r="25" spans="1:25" ht="19.5" customHeight="1" x14ac:dyDescent="0.25">
      <c r="A25" s="124"/>
      <c r="B25" s="57" t="s">
        <v>28</v>
      </c>
      <c r="C25" s="58"/>
      <c r="D25" s="58"/>
      <c r="E25" s="58"/>
      <c r="F25" s="196"/>
      <c r="G25" s="98"/>
      <c r="H25" s="126">
        <v>1.52</v>
      </c>
      <c r="I25" s="114">
        <f t="shared" ref="I25" si="17">H25*O25</f>
        <v>0</v>
      </c>
      <c r="J25" s="114">
        <v>1.43</v>
      </c>
      <c r="K25" s="114">
        <f t="shared" ref="K25" si="18">J25*O25</f>
        <v>0</v>
      </c>
      <c r="L25" s="116">
        <v>1.335</v>
      </c>
      <c r="M25" s="49">
        <f t="shared" ref="M25" si="19">L25*O25</f>
        <v>0</v>
      </c>
      <c r="N25" s="118"/>
      <c r="O25" s="120"/>
      <c r="P25" s="122">
        <v>0</v>
      </c>
    </row>
    <row r="26" spans="1:25" ht="27.75" customHeight="1" x14ac:dyDescent="0.25">
      <c r="A26" s="125"/>
      <c r="B26" s="62" t="s">
        <v>30</v>
      </c>
      <c r="C26" s="60" t="s">
        <v>31</v>
      </c>
      <c r="D26" s="61" t="s">
        <v>11</v>
      </c>
      <c r="E26" s="61" t="s">
        <v>12</v>
      </c>
      <c r="F26" s="194">
        <v>238</v>
      </c>
      <c r="G26" s="99">
        <v>142.80000000000001</v>
      </c>
      <c r="H26" s="127"/>
      <c r="I26" s="115"/>
      <c r="J26" s="115"/>
      <c r="K26" s="115"/>
      <c r="L26" s="117"/>
      <c r="M26" s="50"/>
      <c r="N26" s="119"/>
      <c r="O26" s="121"/>
      <c r="P26" s="123"/>
    </row>
    <row r="27" spans="1:25" ht="19.5" customHeight="1" x14ac:dyDescent="0.25">
      <c r="A27" s="124"/>
      <c r="B27" s="17" t="s">
        <v>32</v>
      </c>
      <c r="C27" s="18"/>
      <c r="D27" s="18"/>
      <c r="E27" s="18"/>
      <c r="F27" s="203"/>
      <c r="G27" s="100"/>
      <c r="H27" s="126">
        <v>2.0699999999999998</v>
      </c>
      <c r="I27" s="114">
        <f t="shared" ref="I27" si="20">H27*O27</f>
        <v>0</v>
      </c>
      <c r="J27" s="114">
        <v>1.94</v>
      </c>
      <c r="K27" s="114">
        <f t="shared" ref="K27" si="21">J27*O27</f>
        <v>0</v>
      </c>
      <c r="L27" s="116">
        <v>1.81</v>
      </c>
      <c r="M27" s="49">
        <f t="shared" ref="M27" si="22">L27*O27</f>
        <v>0</v>
      </c>
      <c r="N27" s="118"/>
      <c r="O27" s="120"/>
      <c r="P27" s="122">
        <v>0</v>
      </c>
    </row>
    <row r="28" spans="1:25" ht="27.75" customHeight="1" x14ac:dyDescent="0.25">
      <c r="A28" s="125"/>
      <c r="B28" s="9" t="s">
        <v>33</v>
      </c>
      <c r="C28" s="10" t="s">
        <v>34</v>
      </c>
      <c r="D28" s="11" t="s">
        <v>11</v>
      </c>
      <c r="E28" s="11" t="s">
        <v>12</v>
      </c>
      <c r="F28" s="195">
        <v>323</v>
      </c>
      <c r="G28" s="101">
        <v>193.8</v>
      </c>
      <c r="H28" s="127"/>
      <c r="I28" s="115"/>
      <c r="J28" s="115"/>
      <c r="K28" s="115"/>
      <c r="L28" s="117"/>
      <c r="M28" s="50"/>
      <c r="N28" s="119"/>
      <c r="O28" s="121"/>
      <c r="P28" s="123"/>
    </row>
    <row r="29" spans="1:25" ht="19.5" customHeight="1" x14ac:dyDescent="0.25">
      <c r="A29" s="124"/>
      <c r="B29" s="57" t="s">
        <v>35</v>
      </c>
      <c r="C29" s="58"/>
      <c r="D29" s="58"/>
      <c r="E29" s="58"/>
      <c r="F29" s="196"/>
      <c r="G29" s="98"/>
      <c r="H29" s="126">
        <v>1.82</v>
      </c>
      <c r="I29" s="114">
        <f t="shared" ref="I29" si="23">H29*O29</f>
        <v>0</v>
      </c>
      <c r="J29" s="114">
        <v>1.71</v>
      </c>
      <c r="K29" s="114">
        <f t="shared" ref="K29" si="24">J29*O29</f>
        <v>0</v>
      </c>
      <c r="L29" s="116">
        <v>1.6</v>
      </c>
      <c r="M29" s="49">
        <f t="shared" ref="M29" si="25">L29*O29</f>
        <v>0</v>
      </c>
      <c r="N29" s="118"/>
      <c r="O29" s="120"/>
      <c r="P29" s="122">
        <v>0</v>
      </c>
    </row>
    <row r="30" spans="1:25" ht="27.75" customHeight="1" x14ac:dyDescent="0.25">
      <c r="A30" s="125"/>
      <c r="B30" s="59" t="s">
        <v>36</v>
      </c>
      <c r="C30" s="60" t="s">
        <v>37</v>
      </c>
      <c r="D30" s="61" t="s">
        <v>11</v>
      </c>
      <c r="E30" s="61" t="s">
        <v>12</v>
      </c>
      <c r="F30" s="195">
        <v>285</v>
      </c>
      <c r="G30" s="99">
        <v>171</v>
      </c>
      <c r="H30" s="127"/>
      <c r="I30" s="115"/>
      <c r="J30" s="115"/>
      <c r="K30" s="115"/>
      <c r="L30" s="117"/>
      <c r="M30" s="50"/>
      <c r="N30" s="119"/>
      <c r="O30" s="121"/>
      <c r="P30" s="123"/>
    </row>
    <row r="31" spans="1:25" ht="19.5" customHeight="1" x14ac:dyDescent="0.25">
      <c r="A31" s="124"/>
      <c r="B31" s="69" t="s">
        <v>38</v>
      </c>
      <c r="C31" s="70"/>
      <c r="D31" s="70"/>
      <c r="E31" s="70"/>
      <c r="F31" s="203"/>
      <c r="G31" s="100"/>
      <c r="H31" s="126">
        <v>2.0699999999999998</v>
      </c>
      <c r="I31" s="114">
        <f t="shared" ref="I31" si="26">H31*O31</f>
        <v>0</v>
      </c>
      <c r="J31" s="114">
        <v>1.94</v>
      </c>
      <c r="K31" s="114">
        <f t="shared" ref="K31" si="27">J31*O31</f>
        <v>0</v>
      </c>
      <c r="L31" s="116">
        <v>1.81</v>
      </c>
      <c r="M31" s="49">
        <f t="shared" ref="M31" si="28">L31*O31</f>
        <v>0</v>
      </c>
      <c r="N31" s="118" t="s">
        <v>29</v>
      </c>
      <c r="O31" s="120"/>
      <c r="P31" s="122">
        <v>0</v>
      </c>
    </row>
    <row r="32" spans="1:25" ht="27.75" customHeight="1" x14ac:dyDescent="0.25">
      <c r="A32" s="125"/>
      <c r="B32" s="71" t="s">
        <v>39</v>
      </c>
      <c r="C32" s="72" t="s">
        <v>40</v>
      </c>
      <c r="D32" s="73" t="s">
        <v>11</v>
      </c>
      <c r="E32" s="73" t="s">
        <v>12</v>
      </c>
      <c r="F32" s="195">
        <v>323</v>
      </c>
      <c r="G32" s="101">
        <v>193.8</v>
      </c>
      <c r="H32" s="127"/>
      <c r="I32" s="115"/>
      <c r="J32" s="115"/>
      <c r="K32" s="115"/>
      <c r="L32" s="117"/>
      <c r="M32" s="50"/>
      <c r="N32" s="119"/>
      <c r="O32" s="121"/>
      <c r="P32" s="123"/>
      <c r="Y32" s="24"/>
    </row>
    <row r="33" spans="1:22" ht="19.5" customHeight="1" x14ac:dyDescent="0.25">
      <c r="A33" s="124"/>
      <c r="B33" s="57" t="s">
        <v>41</v>
      </c>
      <c r="C33" s="58"/>
      <c r="D33" s="58"/>
      <c r="E33" s="58"/>
      <c r="F33" s="196"/>
      <c r="G33" s="98"/>
      <c r="H33" s="126">
        <v>1.82</v>
      </c>
      <c r="I33" s="114">
        <f t="shared" ref="I33" si="29">H33*O33</f>
        <v>0</v>
      </c>
      <c r="J33" s="114">
        <v>1.71</v>
      </c>
      <c r="K33" s="114">
        <f t="shared" ref="K33" si="30">J33*O33</f>
        <v>0</v>
      </c>
      <c r="L33" s="116">
        <v>1.6</v>
      </c>
      <c r="M33" s="49">
        <f t="shared" ref="M33" si="31">L33*O33</f>
        <v>0</v>
      </c>
      <c r="N33" s="118"/>
      <c r="O33" s="120"/>
      <c r="P33" s="122">
        <v>0</v>
      </c>
    </row>
    <row r="34" spans="1:22" ht="27.75" customHeight="1" x14ac:dyDescent="0.25">
      <c r="A34" s="125"/>
      <c r="B34" s="59" t="s">
        <v>42</v>
      </c>
      <c r="C34" s="60" t="s">
        <v>43</v>
      </c>
      <c r="D34" s="61" t="s">
        <v>11</v>
      </c>
      <c r="E34" s="61" t="s">
        <v>12</v>
      </c>
      <c r="F34" s="195">
        <v>285</v>
      </c>
      <c r="G34" s="99">
        <v>171</v>
      </c>
      <c r="H34" s="127"/>
      <c r="I34" s="115"/>
      <c r="J34" s="115"/>
      <c r="K34" s="115"/>
      <c r="L34" s="117"/>
      <c r="M34" s="50"/>
      <c r="N34" s="119"/>
      <c r="O34" s="121"/>
      <c r="P34" s="123"/>
    </row>
    <row r="35" spans="1:22" ht="19.5" customHeight="1" x14ac:dyDescent="0.25">
      <c r="A35" s="124"/>
      <c r="B35" s="69" t="s">
        <v>44</v>
      </c>
      <c r="C35" s="70"/>
      <c r="D35" s="70"/>
      <c r="E35" s="70"/>
      <c r="F35" s="203"/>
      <c r="G35" s="100"/>
      <c r="H35" s="126">
        <v>1.7</v>
      </c>
      <c r="I35" s="114">
        <f t="shared" ref="I35" si="32">H35*O35</f>
        <v>0</v>
      </c>
      <c r="J35" s="114">
        <v>1.6</v>
      </c>
      <c r="K35" s="114">
        <f t="shared" ref="K35" si="33">J35*O35</f>
        <v>0</v>
      </c>
      <c r="L35" s="116">
        <v>1.49</v>
      </c>
      <c r="M35" s="49">
        <f t="shared" ref="M35" si="34">L35*O35</f>
        <v>0</v>
      </c>
      <c r="N35" s="118"/>
      <c r="O35" s="120"/>
      <c r="P35" s="122">
        <v>0</v>
      </c>
    </row>
    <row r="36" spans="1:22" ht="27.75" customHeight="1" x14ac:dyDescent="0.3">
      <c r="A36" s="125"/>
      <c r="B36" s="71" t="s">
        <v>45</v>
      </c>
      <c r="C36" s="72" t="s">
        <v>46</v>
      </c>
      <c r="D36" s="73" t="s">
        <v>11</v>
      </c>
      <c r="E36" s="73" t="s">
        <v>12</v>
      </c>
      <c r="F36" s="195">
        <v>266</v>
      </c>
      <c r="G36" s="101">
        <v>159.6</v>
      </c>
      <c r="H36" s="127"/>
      <c r="I36" s="115"/>
      <c r="J36" s="115"/>
      <c r="K36" s="115"/>
      <c r="L36" s="117"/>
      <c r="M36" s="50"/>
      <c r="N36" s="119"/>
      <c r="O36" s="121"/>
      <c r="P36" s="123"/>
      <c r="S36" s="45"/>
      <c r="T36" s="45"/>
      <c r="U36" s="45"/>
      <c r="V36" s="45"/>
    </row>
    <row r="37" spans="1:22" ht="19.5" customHeight="1" x14ac:dyDescent="0.25">
      <c r="A37" s="124"/>
      <c r="B37" s="63" t="s">
        <v>47</v>
      </c>
      <c r="C37" s="64"/>
      <c r="D37" s="64"/>
      <c r="E37" s="64"/>
      <c r="F37" s="196"/>
      <c r="G37" s="102"/>
      <c r="H37" s="126">
        <v>1.52</v>
      </c>
      <c r="I37" s="114">
        <f t="shared" ref="I37" si="35">H37*O37</f>
        <v>0</v>
      </c>
      <c r="J37" s="114">
        <v>1.43</v>
      </c>
      <c r="K37" s="114">
        <f t="shared" ref="K37" si="36">J37*O37</f>
        <v>0</v>
      </c>
      <c r="L37" s="116">
        <v>1.335</v>
      </c>
      <c r="M37" s="49">
        <f t="shared" ref="M37" si="37">L37*O37</f>
        <v>0</v>
      </c>
      <c r="N37" s="118" t="s">
        <v>29</v>
      </c>
      <c r="O37" s="120"/>
      <c r="P37" s="122">
        <v>0</v>
      </c>
    </row>
    <row r="38" spans="1:22" ht="27.75" customHeight="1" x14ac:dyDescent="0.25">
      <c r="A38" s="125"/>
      <c r="B38" s="59" t="s">
        <v>48</v>
      </c>
      <c r="C38" s="60" t="s">
        <v>49</v>
      </c>
      <c r="D38" s="61" t="s">
        <v>11</v>
      </c>
      <c r="E38" s="61" t="s">
        <v>12</v>
      </c>
      <c r="F38" s="194">
        <v>238</v>
      </c>
      <c r="G38" s="99">
        <v>142.80000000000001</v>
      </c>
      <c r="H38" s="127"/>
      <c r="I38" s="115"/>
      <c r="J38" s="115"/>
      <c r="K38" s="115"/>
      <c r="L38" s="117"/>
      <c r="M38" s="50"/>
      <c r="N38" s="119"/>
      <c r="O38" s="121"/>
      <c r="P38" s="123"/>
    </row>
    <row r="39" spans="1:22" ht="19.5" customHeight="1" x14ac:dyDescent="0.25">
      <c r="A39" s="124"/>
      <c r="B39" s="69" t="s">
        <v>50</v>
      </c>
      <c r="C39" s="70"/>
      <c r="D39" s="70"/>
      <c r="E39" s="70"/>
      <c r="F39" s="203"/>
      <c r="G39" s="100"/>
      <c r="H39" s="126">
        <v>1.645</v>
      </c>
      <c r="I39" s="114">
        <f t="shared" ref="I39" si="38">H39*O39</f>
        <v>0</v>
      </c>
      <c r="J39" s="114">
        <v>1.542</v>
      </c>
      <c r="K39" s="114">
        <f t="shared" ref="K39" si="39">J39*O39</f>
        <v>0</v>
      </c>
      <c r="L39" s="116">
        <v>1.44</v>
      </c>
      <c r="M39" s="49">
        <f t="shared" ref="M39" si="40">L39*O39</f>
        <v>0</v>
      </c>
      <c r="N39" s="118"/>
      <c r="O39" s="120"/>
      <c r="P39" s="122">
        <v>0</v>
      </c>
    </row>
    <row r="40" spans="1:22" ht="27.75" customHeight="1" x14ac:dyDescent="0.25">
      <c r="A40" s="125"/>
      <c r="B40" s="71" t="s">
        <v>51</v>
      </c>
      <c r="C40" s="72" t="s">
        <v>52</v>
      </c>
      <c r="D40" s="73" t="s">
        <v>11</v>
      </c>
      <c r="E40" s="73" t="s">
        <v>12</v>
      </c>
      <c r="F40" s="195">
        <v>257</v>
      </c>
      <c r="G40" s="101">
        <v>154.19999999999999</v>
      </c>
      <c r="H40" s="127"/>
      <c r="I40" s="115"/>
      <c r="J40" s="115"/>
      <c r="K40" s="115"/>
      <c r="L40" s="117"/>
      <c r="M40" s="50"/>
      <c r="N40" s="119"/>
      <c r="O40" s="121"/>
      <c r="P40" s="123"/>
    </row>
    <row r="41" spans="1:22" ht="19.5" customHeight="1" x14ac:dyDescent="0.25">
      <c r="A41" s="124"/>
      <c r="B41" s="19" t="s">
        <v>53</v>
      </c>
      <c r="C41" s="20"/>
      <c r="D41" s="20"/>
      <c r="E41" s="20"/>
      <c r="F41" s="196"/>
      <c r="G41" s="98"/>
      <c r="H41" s="126">
        <v>1.52</v>
      </c>
      <c r="I41" s="114">
        <f t="shared" ref="I41" si="41">H41*O41</f>
        <v>0</v>
      </c>
      <c r="J41" s="114">
        <v>1.43</v>
      </c>
      <c r="K41" s="114">
        <f t="shared" ref="K41" si="42">J41*O41</f>
        <v>0</v>
      </c>
      <c r="L41" s="116">
        <v>1.335</v>
      </c>
      <c r="M41" s="49">
        <f t="shared" ref="M41" si="43">L41*O41</f>
        <v>0</v>
      </c>
      <c r="N41" s="118"/>
      <c r="O41" s="120"/>
      <c r="P41" s="122">
        <v>0</v>
      </c>
    </row>
    <row r="42" spans="1:22" ht="27.75" customHeight="1" x14ac:dyDescent="0.25">
      <c r="A42" s="125"/>
      <c r="B42" s="6" t="s">
        <v>54</v>
      </c>
      <c r="C42" s="7" t="s">
        <v>55</v>
      </c>
      <c r="D42" s="8" t="s">
        <v>11</v>
      </c>
      <c r="E42" s="8" t="s">
        <v>12</v>
      </c>
      <c r="F42" s="194">
        <v>238</v>
      </c>
      <c r="G42" s="99">
        <v>142.80000000000001</v>
      </c>
      <c r="H42" s="127"/>
      <c r="I42" s="115"/>
      <c r="J42" s="115"/>
      <c r="K42" s="115"/>
      <c r="L42" s="117"/>
      <c r="M42" s="50"/>
      <c r="N42" s="119"/>
      <c r="O42" s="121"/>
      <c r="P42" s="123"/>
    </row>
    <row r="43" spans="1:22" ht="19.5" customHeight="1" x14ac:dyDescent="0.25">
      <c r="A43" s="124"/>
      <c r="B43" s="17" t="s">
        <v>56</v>
      </c>
      <c r="C43" s="18"/>
      <c r="D43" s="18"/>
      <c r="E43" s="18"/>
      <c r="F43" s="203"/>
      <c r="G43" s="100"/>
      <c r="H43" s="126">
        <v>1.65</v>
      </c>
      <c r="I43" s="114">
        <f t="shared" ref="I43" si="44">H43*O43</f>
        <v>0</v>
      </c>
      <c r="J43" s="114">
        <v>1.55</v>
      </c>
      <c r="K43" s="114">
        <f t="shared" ref="K43" si="45">J43*O43</f>
        <v>0</v>
      </c>
      <c r="L43" s="116">
        <v>1.45</v>
      </c>
      <c r="M43" s="49">
        <f t="shared" ref="M43" si="46">L43*O43</f>
        <v>0</v>
      </c>
      <c r="N43" s="118"/>
      <c r="O43" s="120"/>
      <c r="P43" s="122">
        <v>0</v>
      </c>
    </row>
    <row r="44" spans="1:22" ht="27.75" customHeight="1" x14ac:dyDescent="0.25">
      <c r="A44" s="125"/>
      <c r="B44" s="9" t="s">
        <v>57</v>
      </c>
      <c r="C44" s="10" t="s">
        <v>58</v>
      </c>
      <c r="D44" s="11" t="s">
        <v>11</v>
      </c>
      <c r="E44" s="11" t="s">
        <v>12</v>
      </c>
      <c r="F44" s="194">
        <v>257</v>
      </c>
      <c r="G44" s="99">
        <v>154.19999999999999</v>
      </c>
      <c r="H44" s="127"/>
      <c r="I44" s="115"/>
      <c r="J44" s="115"/>
      <c r="K44" s="115"/>
      <c r="L44" s="117"/>
      <c r="M44" s="50"/>
      <c r="N44" s="119"/>
      <c r="O44" s="121"/>
      <c r="P44" s="123"/>
    </row>
    <row r="45" spans="1:22" ht="19.5" customHeight="1" x14ac:dyDescent="0.25">
      <c r="A45" s="124"/>
      <c r="B45" s="19" t="s">
        <v>59</v>
      </c>
      <c r="C45" s="20"/>
      <c r="D45" s="20"/>
      <c r="E45" s="20"/>
      <c r="F45" s="196"/>
      <c r="G45" s="98"/>
      <c r="H45" s="126">
        <v>1.95</v>
      </c>
      <c r="I45" s="114">
        <f t="shared" ref="I45" si="47">H45*O45</f>
        <v>0</v>
      </c>
      <c r="J45" s="114">
        <v>1.83</v>
      </c>
      <c r="K45" s="114">
        <f t="shared" ref="K45" si="48">J45*O45</f>
        <v>0</v>
      </c>
      <c r="L45" s="116">
        <v>1.708</v>
      </c>
      <c r="M45" s="49">
        <f t="shared" ref="M45" si="49">L45*O45</f>
        <v>0</v>
      </c>
      <c r="N45" s="118"/>
      <c r="O45" s="120"/>
      <c r="P45" s="122">
        <v>0</v>
      </c>
    </row>
    <row r="46" spans="1:22" ht="27.75" customHeight="1" x14ac:dyDescent="0.25">
      <c r="A46" s="125"/>
      <c r="B46" s="6" t="s">
        <v>60</v>
      </c>
      <c r="C46" s="7" t="s">
        <v>61</v>
      </c>
      <c r="D46" s="8" t="s">
        <v>11</v>
      </c>
      <c r="E46" s="8" t="s">
        <v>12</v>
      </c>
      <c r="F46" s="194">
        <v>304</v>
      </c>
      <c r="G46" s="99">
        <v>182.4</v>
      </c>
      <c r="H46" s="127"/>
      <c r="I46" s="115"/>
      <c r="J46" s="115"/>
      <c r="K46" s="115"/>
      <c r="L46" s="117"/>
      <c r="M46" s="50"/>
      <c r="N46" s="119"/>
      <c r="O46" s="121"/>
      <c r="P46" s="123"/>
    </row>
    <row r="47" spans="1:22" ht="19.5" customHeight="1" x14ac:dyDescent="0.25">
      <c r="A47" s="124"/>
      <c r="B47" s="17" t="s">
        <v>62</v>
      </c>
      <c r="C47" s="18"/>
      <c r="D47" s="18"/>
      <c r="E47" s="18"/>
      <c r="F47" s="196"/>
      <c r="G47" s="102"/>
      <c r="H47" s="126">
        <v>1.52</v>
      </c>
      <c r="I47" s="114">
        <f t="shared" ref="I47" si="50">H47*O47</f>
        <v>0</v>
      </c>
      <c r="J47" s="114">
        <v>1.43</v>
      </c>
      <c r="K47" s="114">
        <f t="shared" ref="K47" si="51">J47*O47</f>
        <v>0</v>
      </c>
      <c r="L47" s="116">
        <v>1.335</v>
      </c>
      <c r="M47" s="49">
        <f t="shared" ref="M47" si="52">L47*O47</f>
        <v>0</v>
      </c>
      <c r="N47" s="118"/>
      <c r="O47" s="120"/>
      <c r="P47" s="122">
        <v>0</v>
      </c>
    </row>
    <row r="48" spans="1:22" ht="27.75" customHeight="1" x14ac:dyDescent="0.25">
      <c r="A48" s="125"/>
      <c r="B48" s="9" t="s">
        <v>63</v>
      </c>
      <c r="C48" s="10" t="s">
        <v>64</v>
      </c>
      <c r="D48" s="11" t="s">
        <v>11</v>
      </c>
      <c r="E48" s="11" t="s">
        <v>12</v>
      </c>
      <c r="F48" s="194">
        <v>238</v>
      </c>
      <c r="G48" s="99">
        <v>142.80000000000001</v>
      </c>
      <c r="H48" s="127"/>
      <c r="I48" s="115"/>
      <c r="J48" s="115"/>
      <c r="K48" s="115"/>
      <c r="L48" s="117"/>
      <c r="M48" s="50"/>
      <c r="N48" s="119"/>
      <c r="O48" s="121"/>
      <c r="P48" s="123"/>
    </row>
    <row r="49" spans="1:16" ht="19.5" customHeight="1" x14ac:dyDescent="0.25">
      <c r="A49" s="124"/>
      <c r="B49" s="57" t="s">
        <v>65</v>
      </c>
      <c r="C49" s="58"/>
      <c r="D49" s="58"/>
      <c r="E49" s="58"/>
      <c r="F49" s="196"/>
      <c r="G49" s="98"/>
      <c r="H49" s="126">
        <v>1.163</v>
      </c>
      <c r="I49" s="114">
        <f t="shared" ref="I49" si="53">H49*O49</f>
        <v>0</v>
      </c>
      <c r="J49" s="114">
        <v>1.0900000000000001</v>
      </c>
      <c r="K49" s="114">
        <f t="shared" ref="K49" si="54">J49*O49</f>
        <v>0</v>
      </c>
      <c r="L49" s="116">
        <v>1.018</v>
      </c>
      <c r="M49" s="49">
        <f t="shared" ref="M49" si="55">L49*O49</f>
        <v>0</v>
      </c>
      <c r="N49" s="118" t="s">
        <v>29</v>
      </c>
      <c r="O49" s="120"/>
      <c r="P49" s="122">
        <v>0</v>
      </c>
    </row>
    <row r="50" spans="1:16" ht="27.75" customHeight="1" x14ac:dyDescent="0.25">
      <c r="A50" s="125"/>
      <c r="B50" s="59" t="s">
        <v>66</v>
      </c>
      <c r="C50" s="60" t="s">
        <v>67</v>
      </c>
      <c r="D50" s="61" t="s">
        <v>11</v>
      </c>
      <c r="E50" s="61" t="s">
        <v>12</v>
      </c>
      <c r="F50" s="194">
        <v>181</v>
      </c>
      <c r="G50" s="99">
        <v>108.6</v>
      </c>
      <c r="H50" s="127"/>
      <c r="I50" s="115"/>
      <c r="J50" s="115"/>
      <c r="K50" s="115"/>
      <c r="L50" s="117"/>
      <c r="M50" s="50"/>
      <c r="N50" s="119"/>
      <c r="O50" s="121"/>
      <c r="P50" s="123"/>
    </row>
    <row r="51" spans="1:16" ht="19.5" customHeight="1" x14ac:dyDescent="0.25">
      <c r="A51" s="124"/>
      <c r="B51" s="17" t="s">
        <v>68</v>
      </c>
      <c r="C51" s="18"/>
      <c r="D51" s="18"/>
      <c r="E51" s="18"/>
      <c r="F51" s="203"/>
      <c r="G51" s="100"/>
      <c r="H51" s="126">
        <v>2.4319999999999999</v>
      </c>
      <c r="I51" s="114">
        <f t="shared" ref="I51" si="56">H51*O51</f>
        <v>0</v>
      </c>
      <c r="J51" s="114">
        <v>2.2799999999999998</v>
      </c>
      <c r="K51" s="114">
        <f t="shared" ref="K51" si="57">J51*O51</f>
        <v>0</v>
      </c>
      <c r="L51" s="116">
        <v>2.1280000000000001</v>
      </c>
      <c r="M51" s="49">
        <f t="shared" ref="M51" si="58">L51*O51</f>
        <v>0</v>
      </c>
      <c r="N51" s="118"/>
      <c r="O51" s="120"/>
      <c r="P51" s="122">
        <v>0</v>
      </c>
    </row>
    <row r="52" spans="1:16" ht="27.75" customHeight="1" x14ac:dyDescent="0.25">
      <c r="A52" s="125"/>
      <c r="B52" s="9" t="s">
        <v>69</v>
      </c>
      <c r="C52" s="10" t="s">
        <v>70</v>
      </c>
      <c r="D52" s="11" t="s">
        <v>11</v>
      </c>
      <c r="E52" s="11" t="s">
        <v>12</v>
      </c>
      <c r="F52" s="195">
        <v>380</v>
      </c>
      <c r="G52" s="101">
        <v>228</v>
      </c>
      <c r="H52" s="127"/>
      <c r="I52" s="115"/>
      <c r="J52" s="115"/>
      <c r="K52" s="115"/>
      <c r="L52" s="117"/>
      <c r="M52" s="50"/>
      <c r="N52" s="119"/>
      <c r="O52" s="121"/>
      <c r="P52" s="123"/>
    </row>
    <row r="53" spans="1:16" ht="19.5" customHeight="1" x14ac:dyDescent="0.25">
      <c r="A53" s="124"/>
      <c r="B53" s="57" t="s">
        <v>71</v>
      </c>
      <c r="C53" s="58"/>
      <c r="D53" s="58"/>
      <c r="E53" s="58"/>
      <c r="F53" s="196"/>
      <c r="G53" s="98"/>
      <c r="H53" s="126">
        <v>2.2000000000000002</v>
      </c>
      <c r="I53" s="114">
        <f t="shared" ref="I53" si="59">H53*O53</f>
        <v>0</v>
      </c>
      <c r="J53" s="114">
        <v>2.06</v>
      </c>
      <c r="K53" s="114">
        <f t="shared" ref="K53" si="60">J53*O53</f>
        <v>0</v>
      </c>
      <c r="L53" s="116">
        <v>1.92</v>
      </c>
      <c r="M53" s="49">
        <f t="shared" ref="M53" si="61">L53*O53</f>
        <v>0</v>
      </c>
      <c r="N53" s="118" t="s">
        <v>29</v>
      </c>
      <c r="O53" s="120"/>
      <c r="P53" s="122">
        <v>0</v>
      </c>
    </row>
    <row r="54" spans="1:16" ht="27.75" customHeight="1" x14ac:dyDescent="0.25">
      <c r="A54" s="125"/>
      <c r="B54" s="59" t="s">
        <v>72</v>
      </c>
      <c r="C54" s="60" t="s">
        <v>73</v>
      </c>
      <c r="D54" s="61" t="s">
        <v>11</v>
      </c>
      <c r="E54" s="61" t="s">
        <v>12</v>
      </c>
      <c r="F54" s="194">
        <v>342</v>
      </c>
      <c r="G54" s="99">
        <v>205.2</v>
      </c>
      <c r="H54" s="127"/>
      <c r="I54" s="115"/>
      <c r="J54" s="115"/>
      <c r="K54" s="115"/>
      <c r="L54" s="117"/>
      <c r="M54" s="50"/>
      <c r="N54" s="119"/>
      <c r="O54" s="121"/>
      <c r="P54" s="123"/>
    </row>
    <row r="55" spans="1:16" ht="19.5" customHeight="1" x14ac:dyDescent="0.25">
      <c r="A55" s="124"/>
      <c r="B55" s="69" t="s">
        <v>74</v>
      </c>
      <c r="C55" s="70"/>
      <c r="D55" s="70"/>
      <c r="E55" s="70"/>
      <c r="F55" s="203"/>
      <c r="G55" s="100"/>
      <c r="H55" s="126">
        <v>1.82</v>
      </c>
      <c r="I55" s="114">
        <f t="shared" ref="I55" si="62">H55*O55</f>
        <v>0</v>
      </c>
      <c r="J55" s="114">
        <v>1.71</v>
      </c>
      <c r="K55" s="114">
        <f t="shared" ref="K55" si="63">J55*O55</f>
        <v>0</v>
      </c>
      <c r="L55" s="116">
        <v>1.6</v>
      </c>
      <c r="M55" s="49">
        <f t="shared" ref="M55" si="64">L55*O55</f>
        <v>0</v>
      </c>
      <c r="N55" s="118"/>
      <c r="O55" s="120"/>
      <c r="P55" s="122">
        <v>0</v>
      </c>
    </row>
    <row r="56" spans="1:16" ht="27.75" customHeight="1" x14ac:dyDescent="0.25">
      <c r="A56" s="125"/>
      <c r="B56" s="71" t="s">
        <v>75</v>
      </c>
      <c r="C56" s="72" t="s">
        <v>76</v>
      </c>
      <c r="D56" s="73" t="s">
        <v>11</v>
      </c>
      <c r="E56" s="73" t="s">
        <v>12</v>
      </c>
      <c r="F56" s="195">
        <v>285</v>
      </c>
      <c r="G56" s="99">
        <v>171</v>
      </c>
      <c r="H56" s="127"/>
      <c r="I56" s="115"/>
      <c r="J56" s="115"/>
      <c r="K56" s="115"/>
      <c r="L56" s="117"/>
      <c r="M56" s="50"/>
      <c r="N56" s="119"/>
      <c r="O56" s="121"/>
      <c r="P56" s="123"/>
    </row>
    <row r="57" spans="1:16" ht="19.5" customHeight="1" x14ac:dyDescent="0.25">
      <c r="A57" s="124"/>
      <c r="B57" s="19" t="s">
        <v>77</v>
      </c>
      <c r="C57" s="20"/>
      <c r="D57" s="20"/>
      <c r="E57" s="20"/>
      <c r="F57" s="196"/>
      <c r="G57" s="98"/>
      <c r="H57" s="126">
        <v>2.16</v>
      </c>
      <c r="I57" s="114">
        <f t="shared" ref="I57" si="65">H57*O57</f>
        <v>0</v>
      </c>
      <c r="J57" s="114">
        <v>1.89</v>
      </c>
      <c r="K57" s="114">
        <f t="shared" ref="K57" si="66">J57*O57</f>
        <v>0</v>
      </c>
      <c r="L57" s="116">
        <v>1.76</v>
      </c>
      <c r="M57" s="49">
        <f t="shared" ref="M57" si="67">L57*O57</f>
        <v>0</v>
      </c>
      <c r="N57" s="118"/>
      <c r="O57" s="120"/>
      <c r="P57" s="122">
        <v>0</v>
      </c>
    </row>
    <row r="58" spans="1:16" ht="27.75" customHeight="1" x14ac:dyDescent="0.25">
      <c r="A58" s="125"/>
      <c r="B58" s="6" t="s">
        <v>78</v>
      </c>
      <c r="C58" s="7" t="s">
        <v>79</v>
      </c>
      <c r="D58" s="8" t="s">
        <v>11</v>
      </c>
      <c r="E58" s="8" t="s">
        <v>12</v>
      </c>
      <c r="F58" s="194">
        <v>314</v>
      </c>
      <c r="G58" s="99">
        <v>188.4</v>
      </c>
      <c r="H58" s="127"/>
      <c r="I58" s="115"/>
      <c r="J58" s="115"/>
      <c r="K58" s="115"/>
      <c r="L58" s="117"/>
      <c r="M58" s="50"/>
      <c r="N58" s="119"/>
      <c r="O58" s="121"/>
      <c r="P58" s="123"/>
    </row>
    <row r="59" spans="1:16" ht="19.5" customHeight="1" x14ac:dyDescent="0.25">
      <c r="A59" s="124"/>
      <c r="B59" s="69" t="s">
        <v>80</v>
      </c>
      <c r="C59" s="70"/>
      <c r="D59" s="70"/>
      <c r="E59" s="70"/>
      <c r="F59" s="203"/>
      <c r="G59" s="100"/>
      <c r="H59" s="126">
        <v>1.82</v>
      </c>
      <c r="I59" s="114">
        <f t="shared" ref="I59" si="68">H59*O59</f>
        <v>0</v>
      </c>
      <c r="J59" s="114">
        <v>1.71</v>
      </c>
      <c r="K59" s="114">
        <f t="shared" ref="K59" si="69">J59*O59</f>
        <v>0</v>
      </c>
      <c r="L59" s="116">
        <v>1.6</v>
      </c>
      <c r="M59" s="49">
        <f t="shared" ref="M59" si="70">L59*O59</f>
        <v>0</v>
      </c>
      <c r="N59" s="118"/>
      <c r="O59" s="120"/>
      <c r="P59" s="122">
        <v>0</v>
      </c>
    </row>
    <row r="60" spans="1:16" ht="27.75" customHeight="1" x14ac:dyDescent="0.25">
      <c r="A60" s="125"/>
      <c r="B60" s="74" t="s">
        <v>81</v>
      </c>
      <c r="C60" s="72" t="s">
        <v>82</v>
      </c>
      <c r="D60" s="73" t="s">
        <v>11</v>
      </c>
      <c r="E60" s="73" t="s">
        <v>12</v>
      </c>
      <c r="F60" s="195">
        <v>285</v>
      </c>
      <c r="G60" s="99">
        <v>171</v>
      </c>
      <c r="H60" s="127"/>
      <c r="I60" s="115"/>
      <c r="J60" s="115"/>
      <c r="K60" s="115"/>
      <c r="L60" s="117"/>
      <c r="M60" s="50"/>
      <c r="N60" s="119"/>
      <c r="O60" s="121"/>
      <c r="P60" s="123"/>
    </row>
    <row r="61" spans="1:16" ht="19.5" customHeight="1" x14ac:dyDescent="0.25">
      <c r="A61" s="124"/>
      <c r="B61" s="19" t="s">
        <v>83</v>
      </c>
      <c r="C61" s="20"/>
      <c r="D61" s="20"/>
      <c r="E61" s="20"/>
      <c r="F61" s="196"/>
      <c r="G61" s="98"/>
      <c r="H61" s="126">
        <v>2.13</v>
      </c>
      <c r="I61" s="114">
        <f t="shared" ref="I61" si="71">H61*O61</f>
        <v>0</v>
      </c>
      <c r="J61" s="114">
        <v>2</v>
      </c>
      <c r="K61" s="114">
        <f t="shared" ref="K61" si="72">J61*O61</f>
        <v>0</v>
      </c>
      <c r="L61" s="116">
        <v>1.86</v>
      </c>
      <c r="M61" s="49">
        <f t="shared" ref="M61" si="73">L61*O61</f>
        <v>0</v>
      </c>
      <c r="N61" s="118"/>
      <c r="O61" s="120"/>
      <c r="P61" s="122">
        <v>0</v>
      </c>
    </row>
    <row r="62" spans="1:16" ht="27.75" customHeight="1" x14ac:dyDescent="0.25">
      <c r="A62" s="125"/>
      <c r="B62" s="42" t="s">
        <v>84</v>
      </c>
      <c r="C62" s="7" t="s">
        <v>85</v>
      </c>
      <c r="D62" s="8" t="s">
        <v>11</v>
      </c>
      <c r="E62" s="8" t="s">
        <v>12</v>
      </c>
      <c r="F62" s="194">
        <v>333</v>
      </c>
      <c r="G62" s="99">
        <v>199.8</v>
      </c>
      <c r="H62" s="127"/>
      <c r="I62" s="115"/>
      <c r="J62" s="115"/>
      <c r="K62" s="115"/>
      <c r="L62" s="117"/>
      <c r="M62" s="50"/>
      <c r="N62" s="119"/>
      <c r="O62" s="121"/>
      <c r="P62" s="123"/>
    </row>
    <row r="63" spans="1:16" ht="19.5" customHeight="1" x14ac:dyDescent="0.25">
      <c r="A63" s="124"/>
      <c r="B63" s="17" t="s">
        <v>86</v>
      </c>
      <c r="C63" s="18"/>
      <c r="D63" s="18"/>
      <c r="E63" s="18"/>
      <c r="F63" s="203"/>
      <c r="G63" s="100"/>
      <c r="H63" s="126">
        <v>1.95</v>
      </c>
      <c r="I63" s="114">
        <f t="shared" ref="I63" si="74">H63*O63</f>
        <v>0</v>
      </c>
      <c r="J63" s="114">
        <v>1.83</v>
      </c>
      <c r="K63" s="114">
        <f t="shared" ref="K63" si="75">J63*O63</f>
        <v>0</v>
      </c>
      <c r="L63" s="116">
        <v>1.71</v>
      </c>
      <c r="M63" s="49">
        <f t="shared" ref="M63" si="76">L63*O63</f>
        <v>0</v>
      </c>
      <c r="N63" s="118"/>
      <c r="O63" s="120"/>
      <c r="P63" s="122">
        <v>0</v>
      </c>
    </row>
    <row r="64" spans="1:16" ht="27.75" customHeight="1" x14ac:dyDescent="0.25">
      <c r="A64" s="125"/>
      <c r="B64" s="9" t="s">
        <v>87</v>
      </c>
      <c r="C64" s="10" t="s">
        <v>88</v>
      </c>
      <c r="D64" s="11" t="s">
        <v>11</v>
      </c>
      <c r="E64" s="11" t="s">
        <v>12</v>
      </c>
      <c r="F64" s="194">
        <v>304</v>
      </c>
      <c r="G64" s="99">
        <v>182.4</v>
      </c>
      <c r="H64" s="127"/>
      <c r="I64" s="115"/>
      <c r="J64" s="115"/>
      <c r="K64" s="115"/>
      <c r="L64" s="117"/>
      <c r="M64" s="50"/>
      <c r="N64" s="119"/>
      <c r="O64" s="121"/>
      <c r="P64" s="123"/>
    </row>
    <row r="65" spans="1:16" ht="19.5" customHeight="1" x14ac:dyDescent="0.25">
      <c r="A65" s="124"/>
      <c r="B65" s="57" t="s">
        <v>89</v>
      </c>
      <c r="C65" s="58"/>
      <c r="D65" s="58"/>
      <c r="E65" s="58"/>
      <c r="F65" s="196"/>
      <c r="G65" s="98"/>
      <c r="H65" s="126">
        <v>1.163</v>
      </c>
      <c r="I65" s="114">
        <f t="shared" ref="I65" si="77">H65*O65</f>
        <v>0</v>
      </c>
      <c r="J65" s="114">
        <v>1.0900000000000001</v>
      </c>
      <c r="K65" s="114">
        <f t="shared" ref="K65" si="78">J65*O65</f>
        <v>0</v>
      </c>
      <c r="L65" s="116">
        <v>1.018</v>
      </c>
      <c r="M65" s="49">
        <f t="shared" ref="M65" si="79">L65*O65</f>
        <v>0</v>
      </c>
      <c r="N65" s="118" t="s">
        <v>29</v>
      </c>
      <c r="O65" s="120"/>
      <c r="P65" s="122">
        <v>0</v>
      </c>
    </row>
    <row r="66" spans="1:16" ht="27.75" customHeight="1" x14ac:dyDescent="0.25">
      <c r="A66" s="125"/>
      <c r="B66" s="59" t="s">
        <v>90</v>
      </c>
      <c r="C66" s="60" t="s">
        <v>91</v>
      </c>
      <c r="D66" s="61" t="s">
        <v>11</v>
      </c>
      <c r="E66" s="61" t="s">
        <v>12</v>
      </c>
      <c r="F66" s="194">
        <v>181</v>
      </c>
      <c r="G66" s="99">
        <v>108.6</v>
      </c>
      <c r="H66" s="127"/>
      <c r="I66" s="115"/>
      <c r="J66" s="115"/>
      <c r="K66" s="115"/>
      <c r="L66" s="117"/>
      <c r="M66" s="50"/>
      <c r="N66" s="119"/>
      <c r="O66" s="121"/>
      <c r="P66" s="123"/>
    </row>
    <row r="67" spans="1:16" ht="19.5" customHeight="1" x14ac:dyDescent="0.25">
      <c r="A67" s="124"/>
      <c r="B67" s="69" t="s">
        <v>92</v>
      </c>
      <c r="C67" s="70"/>
      <c r="D67" s="70"/>
      <c r="E67" s="70"/>
      <c r="F67" s="203"/>
      <c r="G67" s="100"/>
      <c r="H67" s="126">
        <v>1.65</v>
      </c>
      <c r="I67" s="114">
        <f t="shared" ref="I67" si="80">H67*O67</f>
        <v>0</v>
      </c>
      <c r="J67" s="114">
        <v>1.55</v>
      </c>
      <c r="K67" s="114">
        <f t="shared" ref="K67" si="81">J67*O67</f>
        <v>0</v>
      </c>
      <c r="L67" s="116">
        <v>1.45</v>
      </c>
      <c r="M67" s="49">
        <f t="shared" ref="M67" si="82">L67*O67</f>
        <v>0</v>
      </c>
      <c r="N67" s="118"/>
      <c r="O67" s="120"/>
      <c r="P67" s="122">
        <v>0</v>
      </c>
    </row>
    <row r="68" spans="1:16" ht="27.75" customHeight="1" x14ac:dyDescent="0.25">
      <c r="A68" s="125"/>
      <c r="B68" s="71" t="s">
        <v>93</v>
      </c>
      <c r="C68" s="72" t="s">
        <v>94</v>
      </c>
      <c r="D68" s="73" t="s">
        <v>11</v>
      </c>
      <c r="E68" s="73" t="s">
        <v>12</v>
      </c>
      <c r="F68" s="194">
        <v>257</v>
      </c>
      <c r="G68" s="99">
        <v>154.19999999999999</v>
      </c>
      <c r="H68" s="127"/>
      <c r="I68" s="115"/>
      <c r="J68" s="115"/>
      <c r="K68" s="115"/>
      <c r="L68" s="117"/>
      <c r="M68" s="50"/>
      <c r="N68" s="119"/>
      <c r="O68" s="121"/>
      <c r="P68" s="123"/>
    </row>
    <row r="69" spans="1:16" ht="19.5" customHeight="1" x14ac:dyDescent="0.25">
      <c r="A69" s="124"/>
      <c r="B69" s="19" t="s">
        <v>95</v>
      </c>
      <c r="C69" s="20"/>
      <c r="D69" s="20"/>
      <c r="E69" s="20"/>
      <c r="F69" s="196"/>
      <c r="G69" s="98"/>
      <c r="H69" s="126">
        <v>1.65</v>
      </c>
      <c r="I69" s="114">
        <f t="shared" ref="I69" si="83">H69*O69</f>
        <v>0</v>
      </c>
      <c r="J69" s="114">
        <v>1.55</v>
      </c>
      <c r="K69" s="114">
        <f t="shared" ref="K69" si="84">J69*O69</f>
        <v>0</v>
      </c>
      <c r="L69" s="116">
        <v>1.45</v>
      </c>
      <c r="M69" s="49">
        <f t="shared" ref="M69" si="85">L69*O69</f>
        <v>0</v>
      </c>
      <c r="N69" s="118"/>
      <c r="O69" s="120"/>
      <c r="P69" s="122">
        <v>0</v>
      </c>
    </row>
    <row r="70" spans="1:16" ht="27.75" customHeight="1" x14ac:dyDescent="0.25">
      <c r="A70" s="125"/>
      <c r="B70" s="6" t="s">
        <v>96</v>
      </c>
      <c r="C70" s="7" t="s">
        <v>97</v>
      </c>
      <c r="D70" s="8" t="s">
        <v>11</v>
      </c>
      <c r="E70" s="8" t="s">
        <v>12</v>
      </c>
      <c r="F70" s="194">
        <v>257</v>
      </c>
      <c r="G70" s="99">
        <v>154.19999999999999</v>
      </c>
      <c r="H70" s="127"/>
      <c r="I70" s="115"/>
      <c r="J70" s="115"/>
      <c r="K70" s="115"/>
      <c r="L70" s="117"/>
      <c r="M70" s="50"/>
      <c r="N70" s="119"/>
      <c r="O70" s="121"/>
      <c r="P70" s="123"/>
    </row>
    <row r="71" spans="1:16" ht="19.5" customHeight="1" x14ac:dyDescent="0.25">
      <c r="A71" s="124"/>
      <c r="B71" s="69" t="s">
        <v>98</v>
      </c>
      <c r="C71" s="70"/>
      <c r="D71" s="70"/>
      <c r="E71" s="70"/>
      <c r="F71" s="203"/>
      <c r="G71" s="100"/>
      <c r="H71" s="126">
        <v>1.82</v>
      </c>
      <c r="I71" s="114">
        <f t="shared" ref="I71" si="86">H71*O71</f>
        <v>0</v>
      </c>
      <c r="J71" s="114">
        <v>1.71</v>
      </c>
      <c r="K71" s="114">
        <f t="shared" ref="K71" si="87">J71*O71</f>
        <v>0</v>
      </c>
      <c r="L71" s="116">
        <v>1.6</v>
      </c>
      <c r="M71" s="49">
        <f t="shared" ref="M71" si="88">L71*O71</f>
        <v>0</v>
      </c>
      <c r="N71" s="118"/>
      <c r="O71" s="120"/>
      <c r="P71" s="122">
        <v>0</v>
      </c>
    </row>
    <row r="72" spans="1:16" ht="27.75" customHeight="1" x14ac:dyDescent="0.25">
      <c r="A72" s="125"/>
      <c r="B72" s="74" t="s">
        <v>99</v>
      </c>
      <c r="C72" s="72" t="s">
        <v>100</v>
      </c>
      <c r="D72" s="73" t="s">
        <v>11</v>
      </c>
      <c r="E72" s="73" t="s">
        <v>12</v>
      </c>
      <c r="F72" s="195">
        <v>285</v>
      </c>
      <c r="G72" s="99">
        <v>171</v>
      </c>
      <c r="H72" s="127"/>
      <c r="I72" s="115"/>
      <c r="J72" s="115"/>
      <c r="K72" s="115"/>
      <c r="L72" s="117"/>
      <c r="M72" s="50"/>
      <c r="N72" s="119"/>
      <c r="O72" s="121"/>
      <c r="P72" s="123"/>
    </row>
    <row r="73" spans="1:16" ht="19.5" customHeight="1" x14ac:dyDescent="0.25">
      <c r="A73" s="124"/>
      <c r="B73" s="19" t="s">
        <v>101</v>
      </c>
      <c r="C73" s="20"/>
      <c r="D73" s="20"/>
      <c r="E73" s="20"/>
      <c r="F73" s="196"/>
      <c r="G73" s="98"/>
      <c r="H73" s="126">
        <v>1.95</v>
      </c>
      <c r="I73" s="114">
        <f t="shared" ref="I73" si="89">H73*O73</f>
        <v>0</v>
      </c>
      <c r="J73" s="114">
        <v>1.83</v>
      </c>
      <c r="K73" s="114">
        <f t="shared" ref="K73" si="90">J73*O73</f>
        <v>0</v>
      </c>
      <c r="L73" s="116">
        <v>1.71</v>
      </c>
      <c r="M73" s="49">
        <f t="shared" ref="M73" si="91">L73*O73</f>
        <v>0</v>
      </c>
      <c r="N73" s="118"/>
      <c r="O73" s="120"/>
      <c r="P73" s="122">
        <v>0</v>
      </c>
    </row>
    <row r="74" spans="1:16" ht="27.75" customHeight="1" x14ac:dyDescent="0.25">
      <c r="A74" s="125"/>
      <c r="B74" s="6" t="s">
        <v>102</v>
      </c>
      <c r="C74" s="7" t="s">
        <v>103</v>
      </c>
      <c r="D74" s="8" t="s">
        <v>11</v>
      </c>
      <c r="E74" s="8" t="s">
        <v>12</v>
      </c>
      <c r="F74" s="194">
        <v>304</v>
      </c>
      <c r="G74" s="99">
        <v>182.4</v>
      </c>
      <c r="H74" s="127"/>
      <c r="I74" s="115"/>
      <c r="J74" s="115"/>
      <c r="K74" s="115"/>
      <c r="L74" s="117"/>
      <c r="M74" s="50"/>
      <c r="N74" s="119"/>
      <c r="O74" s="121"/>
      <c r="P74" s="123"/>
    </row>
    <row r="75" spans="1:16" ht="19.5" customHeight="1" x14ac:dyDescent="0.25">
      <c r="A75" s="124"/>
      <c r="B75" s="69" t="s">
        <v>104</v>
      </c>
      <c r="C75" s="70"/>
      <c r="D75" s="70"/>
      <c r="E75" s="70"/>
      <c r="F75" s="203"/>
      <c r="G75" s="100"/>
      <c r="H75" s="126">
        <v>1.52</v>
      </c>
      <c r="I75" s="114">
        <f t="shared" ref="I75" si="92">H75*O75</f>
        <v>0</v>
      </c>
      <c r="J75" s="114">
        <v>1.43</v>
      </c>
      <c r="K75" s="114">
        <f t="shared" ref="K75" si="93">J75*O75</f>
        <v>0</v>
      </c>
      <c r="L75" s="116">
        <v>1.335</v>
      </c>
      <c r="M75" s="49">
        <f t="shared" ref="M75" si="94">L75*O75</f>
        <v>0</v>
      </c>
      <c r="N75" s="118" t="s">
        <v>29</v>
      </c>
      <c r="O75" s="120"/>
      <c r="P75" s="122">
        <v>0</v>
      </c>
    </row>
    <row r="76" spans="1:16" ht="27.75" customHeight="1" x14ac:dyDescent="0.25">
      <c r="A76" s="125"/>
      <c r="B76" s="71" t="s">
        <v>105</v>
      </c>
      <c r="C76" s="72" t="s">
        <v>106</v>
      </c>
      <c r="D76" s="73" t="s">
        <v>11</v>
      </c>
      <c r="E76" s="73" t="s">
        <v>12</v>
      </c>
      <c r="F76" s="194">
        <v>238</v>
      </c>
      <c r="G76" s="99">
        <v>142.80000000000001</v>
      </c>
      <c r="H76" s="127"/>
      <c r="I76" s="115"/>
      <c r="J76" s="115"/>
      <c r="K76" s="115"/>
      <c r="L76" s="117"/>
      <c r="M76" s="50"/>
      <c r="N76" s="119"/>
      <c r="O76" s="121"/>
      <c r="P76" s="123"/>
    </row>
    <row r="77" spans="1:16" ht="19.5" customHeight="1" x14ac:dyDescent="0.25">
      <c r="A77" s="124"/>
      <c r="B77" s="19" t="s">
        <v>107</v>
      </c>
      <c r="C77" s="20"/>
      <c r="D77" s="20"/>
      <c r="E77" s="20"/>
      <c r="F77" s="196"/>
      <c r="G77" s="98"/>
      <c r="H77" s="126">
        <v>1.82</v>
      </c>
      <c r="I77" s="114">
        <f t="shared" ref="I77" si="95">H77*O77</f>
        <v>0</v>
      </c>
      <c r="J77" s="114">
        <v>1.71</v>
      </c>
      <c r="K77" s="114">
        <f t="shared" ref="K77" si="96">J77*O77</f>
        <v>0</v>
      </c>
      <c r="L77" s="116">
        <v>1.6</v>
      </c>
      <c r="M77" s="49">
        <f t="shared" ref="M77" si="97">L77*O77</f>
        <v>0</v>
      </c>
      <c r="N77" s="118"/>
      <c r="O77" s="120"/>
      <c r="P77" s="122">
        <v>0</v>
      </c>
    </row>
    <row r="78" spans="1:16" ht="27.75" customHeight="1" x14ac:dyDescent="0.25">
      <c r="A78" s="125"/>
      <c r="B78" s="6" t="s">
        <v>108</v>
      </c>
      <c r="C78" s="7" t="s">
        <v>109</v>
      </c>
      <c r="D78" s="8" t="s">
        <v>11</v>
      </c>
      <c r="E78" s="8" t="s">
        <v>12</v>
      </c>
      <c r="F78" s="195">
        <v>285</v>
      </c>
      <c r="G78" s="99">
        <v>171</v>
      </c>
      <c r="H78" s="127"/>
      <c r="I78" s="115"/>
      <c r="J78" s="115"/>
      <c r="K78" s="115"/>
      <c r="L78" s="117"/>
      <c r="M78" s="50"/>
      <c r="N78" s="119"/>
      <c r="O78" s="121"/>
      <c r="P78" s="123"/>
    </row>
    <row r="79" spans="1:16" ht="19.5" customHeight="1" x14ac:dyDescent="0.25">
      <c r="A79" s="124"/>
      <c r="B79" s="69" t="s">
        <v>110</v>
      </c>
      <c r="C79" s="70"/>
      <c r="D79" s="70"/>
      <c r="E79" s="70"/>
      <c r="F79" s="203"/>
      <c r="G79" s="100"/>
      <c r="H79" s="126">
        <v>1.52</v>
      </c>
      <c r="I79" s="114">
        <f t="shared" ref="I79" si="98">H79*O79</f>
        <v>0</v>
      </c>
      <c r="J79" s="114">
        <v>1.43</v>
      </c>
      <c r="K79" s="114">
        <f t="shared" ref="K79" si="99">J79*O79</f>
        <v>0</v>
      </c>
      <c r="L79" s="116">
        <v>1.335</v>
      </c>
      <c r="M79" s="49">
        <f t="shared" ref="M79" si="100">L79*O79</f>
        <v>0</v>
      </c>
      <c r="N79" s="118" t="s">
        <v>29</v>
      </c>
      <c r="O79" s="120"/>
      <c r="P79" s="122">
        <v>0</v>
      </c>
    </row>
    <row r="80" spans="1:16" ht="27.75" customHeight="1" x14ac:dyDescent="0.25">
      <c r="A80" s="125"/>
      <c r="B80" s="71" t="s">
        <v>111</v>
      </c>
      <c r="C80" s="72" t="s">
        <v>112</v>
      </c>
      <c r="D80" s="73" t="s">
        <v>11</v>
      </c>
      <c r="E80" s="73" t="s">
        <v>12</v>
      </c>
      <c r="F80" s="194">
        <v>238</v>
      </c>
      <c r="G80" s="99">
        <v>142.80000000000001</v>
      </c>
      <c r="H80" s="127"/>
      <c r="I80" s="115"/>
      <c r="J80" s="115"/>
      <c r="K80" s="115"/>
      <c r="L80" s="117"/>
      <c r="M80" s="50"/>
      <c r="N80" s="119"/>
      <c r="O80" s="121"/>
      <c r="P80" s="123"/>
    </row>
    <row r="81" spans="1:16" ht="19.5" customHeight="1" x14ac:dyDescent="0.25">
      <c r="A81" s="124"/>
      <c r="B81" s="19" t="s">
        <v>113</v>
      </c>
      <c r="C81" s="20"/>
      <c r="D81" s="20"/>
      <c r="E81" s="20"/>
      <c r="F81" s="196"/>
      <c r="G81" s="98"/>
      <c r="H81" s="126">
        <v>1.52</v>
      </c>
      <c r="I81" s="114">
        <f t="shared" ref="I81" si="101">H81*O81</f>
        <v>0</v>
      </c>
      <c r="J81" s="114">
        <v>1.43</v>
      </c>
      <c r="K81" s="114">
        <f t="shared" ref="K81" si="102">J81*O81</f>
        <v>0</v>
      </c>
      <c r="L81" s="116">
        <v>1.335</v>
      </c>
      <c r="M81" s="49">
        <f t="shared" ref="M81" si="103">L81*O81</f>
        <v>0</v>
      </c>
      <c r="N81" s="118"/>
      <c r="O81" s="120"/>
      <c r="P81" s="122">
        <v>0</v>
      </c>
    </row>
    <row r="82" spans="1:16" ht="27.75" customHeight="1" x14ac:dyDescent="0.25">
      <c r="A82" s="125"/>
      <c r="B82" s="6" t="s">
        <v>114</v>
      </c>
      <c r="C82" s="7" t="s">
        <v>115</v>
      </c>
      <c r="D82" s="8" t="s">
        <v>11</v>
      </c>
      <c r="E82" s="8" t="s">
        <v>12</v>
      </c>
      <c r="F82" s="194">
        <v>238</v>
      </c>
      <c r="G82" s="99">
        <v>142.80000000000001</v>
      </c>
      <c r="H82" s="127"/>
      <c r="I82" s="115"/>
      <c r="J82" s="115"/>
      <c r="K82" s="115"/>
      <c r="L82" s="117"/>
      <c r="M82" s="50"/>
      <c r="N82" s="119"/>
      <c r="O82" s="121"/>
      <c r="P82" s="123"/>
    </row>
    <row r="83" spans="1:16" ht="19.5" customHeight="1" x14ac:dyDescent="0.25">
      <c r="A83" s="124"/>
      <c r="B83" s="17" t="s">
        <v>116</v>
      </c>
      <c r="C83" s="18"/>
      <c r="D83" s="18"/>
      <c r="E83" s="18"/>
      <c r="F83" s="203"/>
      <c r="G83" s="100"/>
      <c r="H83" s="126">
        <v>1.82</v>
      </c>
      <c r="I83" s="114">
        <f t="shared" ref="I83" si="104">H83*O83</f>
        <v>0</v>
      </c>
      <c r="J83" s="114">
        <v>1.71</v>
      </c>
      <c r="K83" s="114">
        <f t="shared" ref="K83" si="105">J83*O83</f>
        <v>0</v>
      </c>
      <c r="L83" s="116">
        <v>1.6</v>
      </c>
      <c r="M83" s="49">
        <f t="shared" ref="M83" si="106">L83*O83</f>
        <v>0</v>
      </c>
      <c r="N83" s="118"/>
      <c r="O83" s="120"/>
      <c r="P83" s="122">
        <v>0</v>
      </c>
    </row>
    <row r="84" spans="1:16" ht="27.75" customHeight="1" x14ac:dyDescent="0.25">
      <c r="A84" s="125"/>
      <c r="B84" s="9" t="s">
        <v>117</v>
      </c>
      <c r="C84" s="10" t="s">
        <v>118</v>
      </c>
      <c r="D84" s="11" t="s">
        <v>11</v>
      </c>
      <c r="E84" s="11" t="s">
        <v>12</v>
      </c>
      <c r="F84" s="195">
        <v>285</v>
      </c>
      <c r="G84" s="99">
        <v>171</v>
      </c>
      <c r="H84" s="127"/>
      <c r="I84" s="115"/>
      <c r="J84" s="115"/>
      <c r="K84" s="115"/>
      <c r="L84" s="117"/>
      <c r="M84" s="50"/>
      <c r="N84" s="119"/>
      <c r="O84" s="121"/>
      <c r="P84" s="123"/>
    </row>
    <row r="85" spans="1:16" ht="19.5" customHeight="1" x14ac:dyDescent="0.25">
      <c r="A85" s="124"/>
      <c r="B85" s="57" t="s">
        <v>119</v>
      </c>
      <c r="C85" s="58"/>
      <c r="D85" s="58"/>
      <c r="E85" s="58"/>
      <c r="F85" s="196"/>
      <c r="G85" s="98"/>
      <c r="H85" s="126">
        <v>1.52</v>
      </c>
      <c r="I85" s="114">
        <f t="shared" ref="I85" si="107">H85*O85</f>
        <v>0</v>
      </c>
      <c r="J85" s="114">
        <v>1.43</v>
      </c>
      <c r="K85" s="114">
        <f t="shared" ref="K85" si="108">J85*O85</f>
        <v>0</v>
      </c>
      <c r="L85" s="116">
        <v>1.335</v>
      </c>
      <c r="M85" s="49">
        <f t="shared" ref="M85" si="109">L85*O85</f>
        <v>0</v>
      </c>
      <c r="N85" s="118" t="s">
        <v>29</v>
      </c>
      <c r="O85" s="120"/>
      <c r="P85" s="122">
        <v>0</v>
      </c>
    </row>
    <row r="86" spans="1:16" ht="27.75" customHeight="1" x14ac:dyDescent="0.25">
      <c r="A86" s="125"/>
      <c r="B86" s="59" t="s">
        <v>120</v>
      </c>
      <c r="C86" s="60" t="s">
        <v>121</v>
      </c>
      <c r="D86" s="61" t="s">
        <v>11</v>
      </c>
      <c r="E86" s="61" t="s">
        <v>12</v>
      </c>
      <c r="F86" s="194">
        <v>238</v>
      </c>
      <c r="G86" s="99">
        <v>142.80000000000001</v>
      </c>
      <c r="H86" s="127"/>
      <c r="I86" s="115"/>
      <c r="J86" s="115"/>
      <c r="K86" s="115"/>
      <c r="L86" s="117"/>
      <c r="M86" s="50"/>
      <c r="N86" s="119"/>
      <c r="O86" s="121"/>
      <c r="P86" s="123"/>
    </row>
    <row r="87" spans="1:16" ht="19.5" customHeight="1" x14ac:dyDescent="0.25">
      <c r="A87" s="124"/>
      <c r="B87" s="69" t="s">
        <v>122</v>
      </c>
      <c r="C87" s="70"/>
      <c r="D87" s="70"/>
      <c r="E87" s="70"/>
      <c r="F87" s="203"/>
      <c r="G87" s="100"/>
      <c r="H87" s="126">
        <v>1.95</v>
      </c>
      <c r="I87" s="114">
        <f t="shared" ref="I87" si="110">H87*O87</f>
        <v>0</v>
      </c>
      <c r="J87" s="114">
        <v>1.83</v>
      </c>
      <c r="K87" s="114">
        <f t="shared" ref="K87" si="111">J87*O87</f>
        <v>0</v>
      </c>
      <c r="L87" s="116">
        <v>1.71</v>
      </c>
      <c r="M87" s="49">
        <f t="shared" ref="M87" si="112">L87*O87</f>
        <v>0</v>
      </c>
      <c r="N87" s="118" t="s">
        <v>29</v>
      </c>
      <c r="O87" s="120"/>
      <c r="P87" s="122">
        <v>0</v>
      </c>
    </row>
    <row r="88" spans="1:16" ht="27.75" customHeight="1" x14ac:dyDescent="0.25">
      <c r="A88" s="125"/>
      <c r="B88" s="71" t="s">
        <v>123</v>
      </c>
      <c r="C88" s="72" t="s">
        <v>124</v>
      </c>
      <c r="D88" s="73" t="s">
        <v>11</v>
      </c>
      <c r="E88" s="73" t="s">
        <v>12</v>
      </c>
      <c r="F88" s="194">
        <v>304</v>
      </c>
      <c r="G88" s="99">
        <v>182.4</v>
      </c>
      <c r="H88" s="127"/>
      <c r="I88" s="115"/>
      <c r="J88" s="115"/>
      <c r="K88" s="115"/>
      <c r="L88" s="117"/>
      <c r="M88" s="50"/>
      <c r="N88" s="119"/>
      <c r="O88" s="121"/>
      <c r="P88" s="123"/>
    </row>
    <row r="89" spans="1:16" ht="19.5" customHeight="1" x14ac:dyDescent="0.25">
      <c r="A89" s="124"/>
      <c r="B89" s="57" t="s">
        <v>125</v>
      </c>
      <c r="C89" s="58"/>
      <c r="D89" s="58"/>
      <c r="E89" s="58"/>
      <c r="F89" s="196"/>
      <c r="G89" s="98"/>
      <c r="H89" s="126">
        <v>1.159</v>
      </c>
      <c r="I89" s="114">
        <f t="shared" ref="I89" si="113">H89*O89</f>
        <v>0</v>
      </c>
      <c r="J89" s="114">
        <v>1.0860000000000001</v>
      </c>
      <c r="K89" s="114">
        <f t="shared" ref="K89" si="114">J89*O89</f>
        <v>0</v>
      </c>
      <c r="L89" s="116">
        <v>1.014</v>
      </c>
      <c r="M89" s="49">
        <f t="shared" ref="M89" si="115">L89*O89</f>
        <v>0</v>
      </c>
      <c r="N89" s="118"/>
      <c r="O89" s="120"/>
      <c r="P89" s="122">
        <v>0</v>
      </c>
    </row>
    <row r="90" spans="1:16" ht="27.75" customHeight="1" x14ac:dyDescent="0.25">
      <c r="A90" s="125"/>
      <c r="B90" s="62" t="s">
        <v>126</v>
      </c>
      <c r="C90" s="60" t="s">
        <v>127</v>
      </c>
      <c r="D90" s="61" t="s">
        <v>11</v>
      </c>
      <c r="E90" s="61" t="s">
        <v>12</v>
      </c>
      <c r="F90" s="194">
        <v>181</v>
      </c>
      <c r="G90" s="99">
        <v>108.6</v>
      </c>
      <c r="H90" s="127"/>
      <c r="I90" s="115"/>
      <c r="J90" s="115"/>
      <c r="K90" s="115"/>
      <c r="L90" s="117"/>
      <c r="M90" s="50"/>
      <c r="N90" s="119"/>
      <c r="O90" s="121"/>
      <c r="P90" s="123"/>
    </row>
    <row r="91" spans="1:16" ht="19.5" customHeight="1" x14ac:dyDescent="0.25">
      <c r="A91" s="124"/>
      <c r="B91" s="69" t="s">
        <v>128</v>
      </c>
      <c r="C91" s="70"/>
      <c r="D91" s="70"/>
      <c r="E91" s="70"/>
      <c r="F91" s="203"/>
      <c r="G91" s="100"/>
      <c r="H91" s="126">
        <v>1.52</v>
      </c>
      <c r="I91" s="114">
        <f t="shared" ref="I91" si="116">H91*O91</f>
        <v>0</v>
      </c>
      <c r="J91" s="114">
        <v>1.43</v>
      </c>
      <c r="K91" s="114">
        <f t="shared" ref="K91" si="117">J91*O91</f>
        <v>0</v>
      </c>
      <c r="L91" s="116">
        <v>1.335</v>
      </c>
      <c r="M91" s="49">
        <f t="shared" ref="M91" si="118">L91*O91</f>
        <v>0</v>
      </c>
      <c r="N91" s="118"/>
      <c r="O91" s="120"/>
      <c r="P91" s="122">
        <v>0</v>
      </c>
    </row>
    <row r="92" spans="1:16" ht="27.75" customHeight="1" x14ac:dyDescent="0.25">
      <c r="A92" s="125"/>
      <c r="B92" s="74" t="s">
        <v>129</v>
      </c>
      <c r="C92" s="72" t="s">
        <v>130</v>
      </c>
      <c r="D92" s="73" t="s">
        <v>11</v>
      </c>
      <c r="E92" s="73" t="s">
        <v>12</v>
      </c>
      <c r="F92" s="194">
        <v>238</v>
      </c>
      <c r="G92" s="99">
        <v>142.80000000000001</v>
      </c>
      <c r="H92" s="127"/>
      <c r="I92" s="115"/>
      <c r="J92" s="115"/>
      <c r="K92" s="115"/>
      <c r="L92" s="117"/>
      <c r="M92" s="50"/>
      <c r="N92" s="119"/>
      <c r="O92" s="121"/>
      <c r="P92" s="123"/>
    </row>
    <row r="93" spans="1:16" ht="19.5" customHeight="1" x14ac:dyDescent="0.25">
      <c r="A93" s="124"/>
      <c r="B93" s="19" t="s">
        <v>131</v>
      </c>
      <c r="C93" s="20"/>
      <c r="D93" s="20"/>
      <c r="E93" s="20"/>
      <c r="F93" s="196"/>
      <c r="G93" s="98"/>
      <c r="H93" s="126">
        <v>1.82</v>
      </c>
      <c r="I93" s="114">
        <f t="shared" ref="I93" si="119">H93*O93</f>
        <v>0</v>
      </c>
      <c r="J93" s="114">
        <v>1.71</v>
      </c>
      <c r="K93" s="114">
        <f t="shared" ref="K93" si="120">J93*O93</f>
        <v>0</v>
      </c>
      <c r="L93" s="116">
        <v>1.6</v>
      </c>
      <c r="M93" s="49">
        <f t="shared" ref="M93" si="121">L93*O93</f>
        <v>0</v>
      </c>
      <c r="N93" s="118"/>
      <c r="O93" s="120"/>
      <c r="P93" s="122">
        <v>0</v>
      </c>
    </row>
    <row r="94" spans="1:16" ht="27.75" customHeight="1" x14ac:dyDescent="0.25">
      <c r="A94" s="125"/>
      <c r="B94" s="6" t="s">
        <v>132</v>
      </c>
      <c r="C94" s="7" t="s">
        <v>133</v>
      </c>
      <c r="D94" s="8" t="s">
        <v>11</v>
      </c>
      <c r="E94" s="8" t="s">
        <v>12</v>
      </c>
      <c r="F94" s="195">
        <v>285</v>
      </c>
      <c r="G94" s="99">
        <v>171</v>
      </c>
      <c r="H94" s="127"/>
      <c r="I94" s="115"/>
      <c r="J94" s="115"/>
      <c r="K94" s="115"/>
      <c r="L94" s="117"/>
      <c r="M94" s="50"/>
      <c r="N94" s="119"/>
      <c r="O94" s="121"/>
      <c r="P94" s="123"/>
    </row>
    <row r="95" spans="1:16" ht="19.5" customHeight="1" x14ac:dyDescent="0.25">
      <c r="A95" s="124"/>
      <c r="B95" s="69" t="s">
        <v>134</v>
      </c>
      <c r="C95" s="70"/>
      <c r="D95" s="70"/>
      <c r="E95" s="70"/>
      <c r="F95" s="203"/>
      <c r="G95" s="100"/>
      <c r="H95" s="126">
        <v>1.82</v>
      </c>
      <c r="I95" s="114">
        <f t="shared" ref="I95" si="122">H95*O95</f>
        <v>0</v>
      </c>
      <c r="J95" s="114">
        <v>1.71</v>
      </c>
      <c r="K95" s="114">
        <f t="shared" ref="K95" si="123">J95*O95</f>
        <v>0</v>
      </c>
      <c r="L95" s="116">
        <v>1.6</v>
      </c>
      <c r="M95" s="49">
        <f t="shared" ref="M95" si="124">L95*O95</f>
        <v>0</v>
      </c>
      <c r="N95" s="118"/>
      <c r="O95" s="120"/>
      <c r="P95" s="122">
        <v>0</v>
      </c>
    </row>
    <row r="96" spans="1:16" ht="27.75" customHeight="1" x14ac:dyDescent="0.25">
      <c r="A96" s="125"/>
      <c r="B96" s="71" t="s">
        <v>135</v>
      </c>
      <c r="C96" s="72" t="s">
        <v>136</v>
      </c>
      <c r="D96" s="73" t="s">
        <v>11</v>
      </c>
      <c r="E96" s="73" t="s">
        <v>12</v>
      </c>
      <c r="F96" s="195">
        <v>285</v>
      </c>
      <c r="G96" s="99">
        <v>171</v>
      </c>
      <c r="H96" s="127"/>
      <c r="I96" s="115"/>
      <c r="J96" s="115"/>
      <c r="K96" s="115"/>
      <c r="L96" s="117"/>
      <c r="M96" s="50"/>
      <c r="N96" s="119"/>
      <c r="O96" s="121"/>
      <c r="P96" s="123"/>
    </row>
    <row r="97" spans="1:16" ht="19.5" customHeight="1" x14ac:dyDescent="0.25">
      <c r="A97" s="124"/>
      <c r="B97" s="19" t="s">
        <v>137</v>
      </c>
      <c r="C97" s="20"/>
      <c r="D97" s="20"/>
      <c r="E97" s="20"/>
      <c r="F97" s="196"/>
      <c r="G97" s="98"/>
      <c r="H97" s="126">
        <v>1.82</v>
      </c>
      <c r="I97" s="114">
        <f t="shared" ref="I97" si="125">H97*O97</f>
        <v>0</v>
      </c>
      <c r="J97" s="114">
        <v>1.71</v>
      </c>
      <c r="K97" s="114">
        <f t="shared" ref="K97" si="126">J97*O97</f>
        <v>0</v>
      </c>
      <c r="L97" s="116">
        <v>1.6</v>
      </c>
      <c r="M97" s="49">
        <f t="shared" ref="M97" si="127">L97*O97</f>
        <v>0</v>
      </c>
      <c r="N97" s="118"/>
      <c r="O97" s="120"/>
      <c r="P97" s="122">
        <v>0</v>
      </c>
    </row>
    <row r="98" spans="1:16" ht="27.75" customHeight="1" x14ac:dyDescent="0.25">
      <c r="A98" s="125"/>
      <c r="B98" s="6" t="s">
        <v>138</v>
      </c>
      <c r="C98" s="7" t="s">
        <v>139</v>
      </c>
      <c r="D98" s="8" t="s">
        <v>11</v>
      </c>
      <c r="E98" s="8" t="s">
        <v>12</v>
      </c>
      <c r="F98" s="195">
        <v>285</v>
      </c>
      <c r="G98" s="99">
        <v>171</v>
      </c>
      <c r="H98" s="127"/>
      <c r="I98" s="115"/>
      <c r="J98" s="115"/>
      <c r="K98" s="115"/>
      <c r="L98" s="117"/>
      <c r="M98" s="50"/>
      <c r="N98" s="119"/>
      <c r="O98" s="121"/>
      <c r="P98" s="123"/>
    </row>
    <row r="99" spans="1:16" ht="19.5" customHeight="1" x14ac:dyDescent="0.25">
      <c r="A99" s="124"/>
      <c r="B99" s="17" t="s">
        <v>140</v>
      </c>
      <c r="C99" s="18"/>
      <c r="D99" s="18"/>
      <c r="E99" s="18"/>
      <c r="F99" s="203"/>
      <c r="G99" s="100"/>
      <c r="H99" s="126">
        <v>1.52</v>
      </c>
      <c r="I99" s="114">
        <f t="shared" ref="I99" si="128">H99*O99</f>
        <v>0</v>
      </c>
      <c r="J99" s="114">
        <v>1.43</v>
      </c>
      <c r="K99" s="114">
        <f t="shared" ref="K99" si="129">J99*O99</f>
        <v>0</v>
      </c>
      <c r="L99" s="116">
        <v>1.335</v>
      </c>
      <c r="M99" s="49">
        <f t="shared" ref="M99" si="130">L99*O99</f>
        <v>0</v>
      </c>
      <c r="N99" s="118"/>
      <c r="O99" s="120"/>
      <c r="P99" s="122">
        <v>0</v>
      </c>
    </row>
    <row r="100" spans="1:16" ht="27.75" customHeight="1" x14ac:dyDescent="0.25">
      <c r="A100" s="125"/>
      <c r="B100" s="9" t="s">
        <v>141</v>
      </c>
      <c r="C100" s="10" t="s">
        <v>142</v>
      </c>
      <c r="D100" s="11" t="s">
        <v>11</v>
      </c>
      <c r="E100" s="11" t="s">
        <v>12</v>
      </c>
      <c r="F100" s="194">
        <v>238</v>
      </c>
      <c r="G100" s="99">
        <v>142.80000000000001</v>
      </c>
      <c r="H100" s="127"/>
      <c r="I100" s="115"/>
      <c r="J100" s="115"/>
      <c r="K100" s="115"/>
      <c r="L100" s="117"/>
      <c r="M100" s="50"/>
      <c r="N100" s="119"/>
      <c r="O100" s="121"/>
      <c r="P100" s="123"/>
    </row>
    <row r="101" spans="1:16" ht="19.5" customHeight="1" x14ac:dyDescent="0.25">
      <c r="A101" s="124"/>
      <c r="B101" s="57" t="s">
        <v>143</v>
      </c>
      <c r="C101" s="58"/>
      <c r="D101" s="58"/>
      <c r="E101" s="58"/>
      <c r="F101" s="196"/>
      <c r="G101" s="98"/>
      <c r="H101" s="126">
        <v>1.82</v>
      </c>
      <c r="I101" s="114">
        <f t="shared" ref="I101" si="131">H101*O101</f>
        <v>0</v>
      </c>
      <c r="J101" s="114">
        <v>1.71</v>
      </c>
      <c r="K101" s="114">
        <f t="shared" ref="K101" si="132">J101*O101</f>
        <v>0</v>
      </c>
      <c r="L101" s="116">
        <v>1.6</v>
      </c>
      <c r="M101" s="49">
        <f t="shared" ref="M101" si="133">L101*O101</f>
        <v>0</v>
      </c>
      <c r="N101" s="118"/>
      <c r="O101" s="120"/>
      <c r="P101" s="122">
        <v>0</v>
      </c>
    </row>
    <row r="102" spans="1:16" ht="27.75" customHeight="1" x14ac:dyDescent="0.25">
      <c r="A102" s="125"/>
      <c r="B102" s="59" t="s">
        <v>144</v>
      </c>
      <c r="C102" s="60" t="s">
        <v>145</v>
      </c>
      <c r="D102" s="61" t="s">
        <v>11</v>
      </c>
      <c r="E102" s="61" t="s">
        <v>12</v>
      </c>
      <c r="F102" s="195">
        <v>285</v>
      </c>
      <c r="G102" s="99">
        <v>171</v>
      </c>
      <c r="H102" s="127"/>
      <c r="I102" s="115"/>
      <c r="J102" s="115"/>
      <c r="K102" s="115"/>
      <c r="L102" s="117"/>
      <c r="M102" s="50"/>
      <c r="N102" s="119"/>
      <c r="O102" s="121"/>
      <c r="P102" s="123"/>
    </row>
    <row r="103" spans="1:16" ht="19.5" customHeight="1" x14ac:dyDescent="0.25">
      <c r="A103" s="124"/>
      <c r="B103" s="17" t="s">
        <v>146</v>
      </c>
      <c r="C103" s="18"/>
      <c r="D103" s="18"/>
      <c r="E103" s="18"/>
      <c r="F103" s="203"/>
      <c r="G103" s="100"/>
      <c r="H103" s="126">
        <v>1.82</v>
      </c>
      <c r="I103" s="114">
        <f t="shared" ref="I103" si="134">H103*O103</f>
        <v>0</v>
      </c>
      <c r="J103" s="114">
        <v>1.71</v>
      </c>
      <c r="K103" s="114">
        <f t="shared" ref="K103" si="135">J103*O103</f>
        <v>0</v>
      </c>
      <c r="L103" s="116">
        <v>1.6</v>
      </c>
      <c r="M103" s="49">
        <f t="shared" ref="M103" si="136">L103*O103</f>
        <v>0</v>
      </c>
      <c r="N103" s="118"/>
      <c r="O103" s="120"/>
      <c r="P103" s="122">
        <v>0</v>
      </c>
    </row>
    <row r="104" spans="1:16" ht="27.75" customHeight="1" x14ac:dyDescent="0.25">
      <c r="A104" s="125"/>
      <c r="B104" s="9" t="s">
        <v>147</v>
      </c>
      <c r="C104" s="10" t="s">
        <v>148</v>
      </c>
      <c r="D104" s="11" t="s">
        <v>11</v>
      </c>
      <c r="E104" s="11" t="s">
        <v>12</v>
      </c>
      <c r="F104" s="195">
        <v>285</v>
      </c>
      <c r="G104" s="99">
        <v>171</v>
      </c>
      <c r="H104" s="127"/>
      <c r="I104" s="115"/>
      <c r="J104" s="115"/>
      <c r="K104" s="115"/>
      <c r="L104" s="117"/>
      <c r="M104" s="50"/>
      <c r="N104" s="119"/>
      <c r="O104" s="121"/>
      <c r="P104" s="123"/>
    </row>
    <row r="105" spans="1:16" ht="19.5" customHeight="1" x14ac:dyDescent="0.25">
      <c r="A105" s="124"/>
      <c r="B105" s="57" t="s">
        <v>149</v>
      </c>
      <c r="C105" s="58"/>
      <c r="D105" s="58"/>
      <c r="E105" s="58"/>
      <c r="F105" s="196"/>
      <c r="G105" s="98"/>
      <c r="H105" s="126">
        <v>1.52</v>
      </c>
      <c r="I105" s="114">
        <f t="shared" ref="I105" si="137">H105*O105</f>
        <v>0</v>
      </c>
      <c r="J105" s="114">
        <v>1.43</v>
      </c>
      <c r="K105" s="114">
        <f t="shared" ref="K105" si="138">J105*O105</f>
        <v>0</v>
      </c>
      <c r="L105" s="116">
        <v>1.335</v>
      </c>
      <c r="M105" s="49">
        <f t="shared" ref="M105" si="139">L105*O105</f>
        <v>0</v>
      </c>
      <c r="N105" s="118" t="s">
        <v>29</v>
      </c>
      <c r="O105" s="120"/>
      <c r="P105" s="122">
        <v>0</v>
      </c>
    </row>
    <row r="106" spans="1:16" ht="27.75" customHeight="1" x14ac:dyDescent="0.25">
      <c r="A106" s="125"/>
      <c r="B106" s="59" t="s">
        <v>150</v>
      </c>
      <c r="C106" s="60" t="s">
        <v>151</v>
      </c>
      <c r="D106" s="61" t="s">
        <v>11</v>
      </c>
      <c r="E106" s="61" t="s">
        <v>12</v>
      </c>
      <c r="F106" s="194">
        <v>238</v>
      </c>
      <c r="G106" s="99">
        <v>142.80000000000001</v>
      </c>
      <c r="H106" s="127"/>
      <c r="I106" s="115"/>
      <c r="J106" s="115"/>
      <c r="K106" s="115"/>
      <c r="L106" s="117"/>
      <c r="M106" s="50"/>
      <c r="N106" s="119"/>
      <c r="O106" s="121"/>
      <c r="P106" s="123"/>
    </row>
    <row r="107" spans="1:16" ht="19.5" customHeight="1" x14ac:dyDescent="0.25">
      <c r="A107" s="124"/>
      <c r="B107" s="17" t="s">
        <v>152</v>
      </c>
      <c r="C107" s="18"/>
      <c r="D107" s="18"/>
      <c r="E107" s="18"/>
      <c r="F107" s="203"/>
      <c r="G107" s="100"/>
      <c r="H107" s="126">
        <v>1.8240000000000001</v>
      </c>
      <c r="I107" s="114">
        <f t="shared" ref="I107" si="140">H107*O107</f>
        <v>0</v>
      </c>
      <c r="J107" s="114">
        <v>1.71</v>
      </c>
      <c r="K107" s="114">
        <f t="shared" ref="K107" si="141">J107*O107</f>
        <v>0</v>
      </c>
      <c r="L107" s="116">
        <v>1.5960000000000001</v>
      </c>
      <c r="M107" s="49">
        <f t="shared" ref="M107" si="142">L107*O107</f>
        <v>0</v>
      </c>
      <c r="N107" s="118"/>
      <c r="O107" s="120"/>
      <c r="P107" s="122">
        <v>0</v>
      </c>
    </row>
    <row r="108" spans="1:16" ht="27.75" customHeight="1" x14ac:dyDescent="0.25">
      <c r="A108" s="125"/>
      <c r="B108" s="9" t="s">
        <v>153</v>
      </c>
      <c r="C108" s="10" t="s">
        <v>154</v>
      </c>
      <c r="D108" s="11" t="s">
        <v>11</v>
      </c>
      <c r="E108" s="11" t="s">
        <v>12</v>
      </c>
      <c r="F108" s="195">
        <v>285</v>
      </c>
      <c r="G108" s="101">
        <v>171</v>
      </c>
      <c r="H108" s="127"/>
      <c r="I108" s="115"/>
      <c r="J108" s="115"/>
      <c r="K108" s="115"/>
      <c r="L108" s="117"/>
      <c r="M108" s="50"/>
      <c r="N108" s="119"/>
      <c r="O108" s="121"/>
      <c r="P108" s="123"/>
    </row>
    <row r="109" spans="1:16" ht="19.5" customHeight="1" x14ac:dyDescent="0.25">
      <c r="A109" s="124"/>
      <c r="B109" s="19" t="s">
        <v>155</v>
      </c>
      <c r="C109" s="20"/>
      <c r="D109" s="20"/>
      <c r="E109" s="20"/>
      <c r="F109" s="196"/>
      <c r="G109" s="98"/>
      <c r="H109" s="126">
        <v>1.95</v>
      </c>
      <c r="I109" s="114">
        <f t="shared" ref="I109" si="143">H109*O109</f>
        <v>0</v>
      </c>
      <c r="J109" s="114">
        <v>1.83</v>
      </c>
      <c r="K109" s="114">
        <f t="shared" ref="K109" si="144">J109*O109</f>
        <v>0</v>
      </c>
      <c r="L109" s="116">
        <v>1.71</v>
      </c>
      <c r="M109" s="49">
        <f t="shared" ref="M109" si="145">L109*O109</f>
        <v>0</v>
      </c>
      <c r="N109" s="118"/>
      <c r="O109" s="120"/>
      <c r="P109" s="122">
        <v>0</v>
      </c>
    </row>
    <row r="110" spans="1:16" ht="27.75" customHeight="1" x14ac:dyDescent="0.25">
      <c r="A110" s="125"/>
      <c r="B110" s="6" t="s">
        <v>156</v>
      </c>
      <c r="C110" s="7" t="s">
        <v>157</v>
      </c>
      <c r="D110" s="8" t="s">
        <v>11</v>
      </c>
      <c r="E110" s="8" t="s">
        <v>12</v>
      </c>
      <c r="F110" s="194">
        <v>304</v>
      </c>
      <c r="G110" s="99">
        <v>182.4</v>
      </c>
      <c r="H110" s="127"/>
      <c r="I110" s="115"/>
      <c r="J110" s="115"/>
      <c r="K110" s="115"/>
      <c r="L110" s="117"/>
      <c r="M110" s="50"/>
      <c r="N110" s="119"/>
      <c r="O110" s="121"/>
      <c r="P110" s="123"/>
    </row>
    <row r="111" spans="1:16" ht="19.5" customHeight="1" x14ac:dyDescent="0.25">
      <c r="A111" s="124"/>
      <c r="B111" s="17" t="s">
        <v>158</v>
      </c>
      <c r="C111" s="18"/>
      <c r="D111" s="18"/>
      <c r="E111" s="18"/>
      <c r="F111" s="203"/>
      <c r="G111" s="100"/>
      <c r="H111" s="126">
        <v>1.65</v>
      </c>
      <c r="I111" s="114">
        <f t="shared" ref="I111" si="146">H111*O111</f>
        <v>0</v>
      </c>
      <c r="J111" s="114">
        <v>1.55</v>
      </c>
      <c r="K111" s="114">
        <f t="shared" ref="K111" si="147">J111*O111</f>
        <v>0</v>
      </c>
      <c r="L111" s="116">
        <v>1.45</v>
      </c>
      <c r="M111" s="49">
        <f t="shared" ref="M111" si="148">L111*O111</f>
        <v>0</v>
      </c>
      <c r="N111" s="118"/>
      <c r="O111" s="120"/>
      <c r="P111" s="122">
        <v>0</v>
      </c>
    </row>
    <row r="112" spans="1:16" ht="27.75" customHeight="1" x14ac:dyDescent="0.25">
      <c r="A112" s="125"/>
      <c r="B112" s="9" t="s">
        <v>159</v>
      </c>
      <c r="C112" s="10" t="s">
        <v>160</v>
      </c>
      <c r="D112" s="11" t="s">
        <v>11</v>
      </c>
      <c r="E112" s="11" t="s">
        <v>12</v>
      </c>
      <c r="F112" s="194">
        <v>257</v>
      </c>
      <c r="G112" s="99">
        <v>154.19999999999999</v>
      </c>
      <c r="H112" s="127"/>
      <c r="I112" s="115"/>
      <c r="J112" s="115"/>
      <c r="K112" s="115"/>
      <c r="L112" s="117"/>
      <c r="M112" s="50"/>
      <c r="N112" s="119"/>
      <c r="O112" s="121"/>
      <c r="P112" s="123"/>
    </row>
    <row r="113" spans="1:22" ht="19.5" customHeight="1" x14ac:dyDescent="0.25">
      <c r="A113" s="124"/>
      <c r="B113" s="19" t="s">
        <v>161</v>
      </c>
      <c r="C113" s="20"/>
      <c r="D113" s="20"/>
      <c r="E113" s="20"/>
      <c r="F113" s="196"/>
      <c r="G113" s="98"/>
      <c r="H113" s="126">
        <v>1.82</v>
      </c>
      <c r="I113" s="114">
        <f t="shared" ref="I113" si="149">H113*O113</f>
        <v>0</v>
      </c>
      <c r="J113" s="114">
        <v>1.71</v>
      </c>
      <c r="K113" s="114">
        <f t="shared" ref="K113" si="150">J113*O113</f>
        <v>0</v>
      </c>
      <c r="L113" s="116">
        <v>1.6</v>
      </c>
      <c r="M113" s="49">
        <f t="shared" ref="M113" si="151">L113*O113</f>
        <v>0</v>
      </c>
      <c r="N113" s="118"/>
      <c r="O113" s="120"/>
      <c r="P113" s="122">
        <v>0</v>
      </c>
    </row>
    <row r="114" spans="1:22" ht="27.75" customHeight="1" x14ac:dyDescent="0.25">
      <c r="A114" s="125"/>
      <c r="B114" s="59" t="s">
        <v>162</v>
      </c>
      <c r="C114" s="60" t="s">
        <v>163</v>
      </c>
      <c r="D114" s="8" t="s">
        <v>11</v>
      </c>
      <c r="E114" s="8" t="s">
        <v>12</v>
      </c>
      <c r="F114" s="195">
        <v>285</v>
      </c>
      <c r="G114" s="99">
        <v>171</v>
      </c>
      <c r="H114" s="127"/>
      <c r="I114" s="115"/>
      <c r="J114" s="115"/>
      <c r="K114" s="115"/>
      <c r="L114" s="117"/>
      <c r="M114" s="50"/>
      <c r="N114" s="119"/>
      <c r="O114" s="121"/>
      <c r="P114" s="123"/>
    </row>
    <row r="115" spans="1:22" ht="19.5" customHeight="1" x14ac:dyDescent="0.25">
      <c r="A115" s="124"/>
      <c r="B115" s="17" t="s">
        <v>164</v>
      </c>
      <c r="C115" s="18"/>
      <c r="D115" s="18"/>
      <c r="E115" s="18"/>
      <c r="F115" s="203"/>
      <c r="G115" s="100"/>
      <c r="H115" s="126">
        <v>1.52</v>
      </c>
      <c r="I115" s="114">
        <f t="shared" ref="I115" si="152">H115*O115</f>
        <v>0</v>
      </c>
      <c r="J115" s="114">
        <v>1.43</v>
      </c>
      <c r="K115" s="114">
        <f t="shared" ref="K115" si="153">J115*O115</f>
        <v>0</v>
      </c>
      <c r="L115" s="116">
        <v>1.335</v>
      </c>
      <c r="M115" s="49">
        <f t="shared" ref="M115" si="154">L115*O115</f>
        <v>0</v>
      </c>
      <c r="N115" s="118"/>
      <c r="O115" s="120"/>
      <c r="P115" s="122">
        <v>0</v>
      </c>
    </row>
    <row r="116" spans="1:22" ht="27.75" customHeight="1" x14ac:dyDescent="0.25">
      <c r="A116" s="125"/>
      <c r="B116" s="9" t="s">
        <v>165</v>
      </c>
      <c r="C116" s="10" t="s">
        <v>166</v>
      </c>
      <c r="D116" s="11" t="s">
        <v>11</v>
      </c>
      <c r="E116" s="11" t="s">
        <v>12</v>
      </c>
      <c r="F116" s="194">
        <v>238</v>
      </c>
      <c r="G116" s="99">
        <v>142.80000000000001</v>
      </c>
      <c r="H116" s="127"/>
      <c r="I116" s="115"/>
      <c r="J116" s="115"/>
      <c r="K116" s="115"/>
      <c r="L116" s="117"/>
      <c r="M116" s="50"/>
      <c r="N116" s="119"/>
      <c r="O116" s="121"/>
      <c r="P116" s="123"/>
    </row>
    <row r="117" spans="1:22" ht="19.5" customHeight="1" x14ac:dyDescent="0.25">
      <c r="A117" s="124"/>
      <c r="B117" s="57" t="s">
        <v>167</v>
      </c>
      <c r="C117" s="58"/>
      <c r="D117" s="58"/>
      <c r="E117" s="58"/>
      <c r="F117" s="196"/>
      <c r="G117" s="98"/>
      <c r="H117" s="126">
        <v>1.34</v>
      </c>
      <c r="I117" s="114">
        <f t="shared" ref="I117" si="155">H117*O117</f>
        <v>0</v>
      </c>
      <c r="J117" s="114">
        <v>1.26</v>
      </c>
      <c r="K117" s="114">
        <f t="shared" ref="K117" si="156">J117*O117</f>
        <v>0</v>
      </c>
      <c r="L117" s="116">
        <v>1.1759999999999999</v>
      </c>
      <c r="M117" s="49">
        <f t="shared" ref="M117" si="157">L117*O117</f>
        <v>0</v>
      </c>
      <c r="N117" s="118" t="s">
        <v>29</v>
      </c>
      <c r="O117" s="120"/>
      <c r="P117" s="122">
        <v>0</v>
      </c>
    </row>
    <row r="118" spans="1:22" ht="27.75" customHeight="1" x14ac:dyDescent="0.25">
      <c r="A118" s="125"/>
      <c r="B118" s="59" t="s">
        <v>168</v>
      </c>
      <c r="C118" s="60" t="s">
        <v>169</v>
      </c>
      <c r="D118" s="61" t="s">
        <v>11</v>
      </c>
      <c r="E118" s="61" t="s">
        <v>12</v>
      </c>
      <c r="F118" s="194">
        <v>209</v>
      </c>
      <c r="G118" s="99">
        <v>125.4</v>
      </c>
      <c r="H118" s="127"/>
      <c r="I118" s="115"/>
      <c r="J118" s="115"/>
      <c r="K118" s="115"/>
      <c r="L118" s="117"/>
      <c r="M118" s="50"/>
      <c r="N118" s="119"/>
      <c r="O118" s="121"/>
      <c r="P118" s="123"/>
    </row>
    <row r="119" spans="1:22" ht="19.5" customHeight="1" x14ac:dyDescent="0.25">
      <c r="A119" s="124"/>
      <c r="B119" s="17" t="s">
        <v>170</v>
      </c>
      <c r="C119" s="18"/>
      <c r="D119" s="18"/>
      <c r="E119" s="18"/>
      <c r="F119" s="203"/>
      <c r="G119" s="100"/>
      <c r="H119" s="126">
        <v>1.95</v>
      </c>
      <c r="I119" s="114">
        <f t="shared" ref="I119" si="158">H119*O119</f>
        <v>0</v>
      </c>
      <c r="J119" s="114">
        <v>1.83</v>
      </c>
      <c r="K119" s="114">
        <f t="shared" ref="K119" si="159">J119*O119</f>
        <v>0</v>
      </c>
      <c r="L119" s="116">
        <v>1.71</v>
      </c>
      <c r="M119" s="49">
        <f t="shared" ref="M119" si="160">L119*O119</f>
        <v>0</v>
      </c>
      <c r="N119" s="118"/>
      <c r="O119" s="120"/>
      <c r="P119" s="122">
        <v>0</v>
      </c>
    </row>
    <row r="120" spans="1:22" ht="27.75" customHeight="1" x14ac:dyDescent="0.25">
      <c r="A120" s="125"/>
      <c r="B120" s="9" t="s">
        <v>171</v>
      </c>
      <c r="C120" s="10" t="s">
        <v>172</v>
      </c>
      <c r="D120" s="11" t="s">
        <v>11</v>
      </c>
      <c r="E120" s="11" t="s">
        <v>12</v>
      </c>
      <c r="F120" s="194">
        <v>304</v>
      </c>
      <c r="G120" s="99">
        <v>182.4</v>
      </c>
      <c r="H120" s="127"/>
      <c r="I120" s="115"/>
      <c r="J120" s="115"/>
      <c r="K120" s="115"/>
      <c r="L120" s="117"/>
      <c r="M120" s="50"/>
      <c r="N120" s="119"/>
      <c r="O120" s="121"/>
      <c r="P120" s="123"/>
    </row>
    <row r="121" spans="1:22" ht="19.5" customHeight="1" x14ac:dyDescent="0.25">
      <c r="A121" s="124"/>
      <c r="B121" s="19" t="s">
        <v>173</v>
      </c>
      <c r="C121" s="20"/>
      <c r="D121" s="20"/>
      <c r="E121" s="20"/>
      <c r="F121" s="196"/>
      <c r="G121" s="98"/>
      <c r="H121" s="126">
        <v>1.82</v>
      </c>
      <c r="I121" s="114">
        <f t="shared" ref="I121" si="161">H121*O121</f>
        <v>0</v>
      </c>
      <c r="J121" s="114">
        <v>1.71</v>
      </c>
      <c r="K121" s="114">
        <f t="shared" ref="K121" si="162">J121*O121</f>
        <v>0</v>
      </c>
      <c r="L121" s="116">
        <v>1.6</v>
      </c>
      <c r="M121" s="49">
        <f t="shared" ref="M121" si="163">L121*O121</f>
        <v>0</v>
      </c>
      <c r="N121" s="118"/>
      <c r="O121" s="120"/>
      <c r="P121" s="21"/>
    </row>
    <row r="122" spans="1:22" ht="27.75" customHeight="1" x14ac:dyDescent="0.25">
      <c r="A122" s="125"/>
      <c r="B122" s="6" t="s">
        <v>174</v>
      </c>
      <c r="C122" s="7" t="s">
        <v>175</v>
      </c>
      <c r="D122" s="8" t="s">
        <v>11</v>
      </c>
      <c r="E122" s="8" t="s">
        <v>12</v>
      </c>
      <c r="F122" s="195">
        <v>285</v>
      </c>
      <c r="G122" s="99">
        <v>171</v>
      </c>
      <c r="H122" s="127"/>
      <c r="I122" s="115"/>
      <c r="J122" s="115"/>
      <c r="K122" s="115"/>
      <c r="L122" s="117"/>
      <c r="M122" s="50"/>
      <c r="N122" s="119"/>
      <c r="O122" s="121"/>
      <c r="P122" s="23"/>
    </row>
    <row r="123" spans="1:22" ht="19.5" customHeight="1" x14ac:dyDescent="0.3">
      <c r="A123" s="130"/>
      <c r="B123" s="82" t="s">
        <v>708</v>
      </c>
      <c r="C123" s="83"/>
      <c r="D123" s="83"/>
      <c r="E123" s="83"/>
      <c r="F123" s="196"/>
      <c r="G123" s="98"/>
      <c r="H123" s="126">
        <v>1.52</v>
      </c>
      <c r="I123" s="114">
        <f t="shared" ref="I123" si="164">H123*O123</f>
        <v>0</v>
      </c>
      <c r="J123" s="114">
        <v>1.43</v>
      </c>
      <c r="K123" s="114">
        <f t="shared" ref="K123" si="165">J123*O123</f>
        <v>0</v>
      </c>
      <c r="L123" s="116">
        <v>1.33</v>
      </c>
      <c r="M123" s="49">
        <f t="shared" ref="M123" si="166">L123*O123</f>
        <v>0</v>
      </c>
      <c r="N123" s="118"/>
      <c r="O123" s="120"/>
      <c r="P123" s="122">
        <v>0</v>
      </c>
      <c r="S123" s="45"/>
      <c r="T123" s="45"/>
      <c r="U123" s="45"/>
      <c r="V123" s="45"/>
    </row>
    <row r="124" spans="1:22" ht="28.5" customHeight="1" x14ac:dyDescent="0.3">
      <c r="A124" s="131"/>
      <c r="B124" s="84" t="s">
        <v>701</v>
      </c>
      <c r="C124" s="85" t="s">
        <v>696</v>
      </c>
      <c r="D124" s="86" t="s">
        <v>11</v>
      </c>
      <c r="E124" s="86" t="s">
        <v>12</v>
      </c>
      <c r="F124" s="194">
        <v>238</v>
      </c>
      <c r="G124" s="99">
        <v>142.80000000000001</v>
      </c>
      <c r="H124" s="127"/>
      <c r="I124" s="115"/>
      <c r="J124" s="115"/>
      <c r="K124" s="115"/>
      <c r="L124" s="117"/>
      <c r="M124" s="50"/>
      <c r="N124" s="119"/>
      <c r="O124" s="121"/>
      <c r="P124" s="123"/>
      <c r="S124" s="45"/>
      <c r="T124" s="45"/>
      <c r="U124" s="45"/>
      <c r="V124" s="45"/>
    </row>
    <row r="125" spans="1:22" ht="19.5" customHeight="1" x14ac:dyDescent="0.25">
      <c r="A125" s="130"/>
      <c r="B125" s="82" t="s">
        <v>713</v>
      </c>
      <c r="C125" s="83"/>
      <c r="D125" s="83"/>
      <c r="E125" s="83"/>
      <c r="F125" s="196"/>
      <c r="G125" s="98"/>
      <c r="H125" s="126">
        <v>1.77</v>
      </c>
      <c r="I125" s="114">
        <f t="shared" ref="I125" si="167">H125*O125</f>
        <v>0</v>
      </c>
      <c r="J125" s="114">
        <v>1.66</v>
      </c>
      <c r="K125" s="114">
        <f t="shared" ref="K125" si="168">J125*O125</f>
        <v>0</v>
      </c>
      <c r="L125" s="116">
        <v>1.55</v>
      </c>
      <c r="M125" s="49">
        <f t="shared" ref="M125" si="169">L125*O125</f>
        <v>0</v>
      </c>
      <c r="N125" s="118"/>
      <c r="O125" s="120"/>
      <c r="P125" s="122">
        <v>0</v>
      </c>
    </row>
    <row r="126" spans="1:22" ht="28.5" customHeight="1" x14ac:dyDescent="0.3">
      <c r="A126" s="131"/>
      <c r="B126" s="84" t="s">
        <v>711</v>
      </c>
      <c r="C126" s="85" t="s">
        <v>712</v>
      </c>
      <c r="D126" s="86" t="s">
        <v>11</v>
      </c>
      <c r="E126" s="86" t="s">
        <v>12</v>
      </c>
      <c r="F126" s="194">
        <v>276</v>
      </c>
      <c r="G126" s="99">
        <v>165.6</v>
      </c>
      <c r="H126" s="127"/>
      <c r="I126" s="115"/>
      <c r="J126" s="115"/>
      <c r="K126" s="115"/>
      <c r="L126" s="117"/>
      <c r="M126" s="50"/>
      <c r="N126" s="119"/>
      <c r="O126" s="121"/>
      <c r="P126" s="123"/>
      <c r="S126" s="45"/>
      <c r="T126" s="45"/>
      <c r="U126" s="45"/>
      <c r="V126" s="45"/>
    </row>
    <row r="127" spans="1:22" ht="19.5" customHeight="1" x14ac:dyDescent="0.25">
      <c r="A127" s="144"/>
      <c r="B127" s="75" t="s">
        <v>176</v>
      </c>
      <c r="C127" s="76"/>
      <c r="D127" s="76"/>
      <c r="E127" s="76"/>
      <c r="F127" s="203"/>
      <c r="G127" s="100"/>
      <c r="H127" s="126">
        <v>1.82</v>
      </c>
      <c r="I127" s="114">
        <f t="shared" ref="I127" si="170">H127*O127</f>
        <v>0</v>
      </c>
      <c r="J127" s="114">
        <v>1.71</v>
      </c>
      <c r="K127" s="114">
        <f t="shared" ref="K127" si="171">J127*O127</f>
        <v>0</v>
      </c>
      <c r="L127" s="116">
        <v>1.6</v>
      </c>
      <c r="M127" s="49">
        <f t="shared" ref="M127" si="172">L127*O127</f>
        <v>0</v>
      </c>
      <c r="N127" s="118"/>
      <c r="O127" s="120"/>
      <c r="P127" s="122">
        <v>0</v>
      </c>
    </row>
    <row r="128" spans="1:22" ht="27.75" customHeight="1" x14ac:dyDescent="0.25">
      <c r="A128" s="145"/>
      <c r="B128" s="87" t="s">
        <v>177</v>
      </c>
      <c r="C128" s="77" t="s">
        <v>178</v>
      </c>
      <c r="D128" s="78" t="s">
        <v>11</v>
      </c>
      <c r="E128" s="78" t="s">
        <v>12</v>
      </c>
      <c r="F128" s="195">
        <v>285</v>
      </c>
      <c r="G128" s="99">
        <v>171</v>
      </c>
      <c r="H128" s="127"/>
      <c r="I128" s="115"/>
      <c r="J128" s="115"/>
      <c r="K128" s="115"/>
      <c r="L128" s="117"/>
      <c r="M128" s="50"/>
      <c r="N128" s="119"/>
      <c r="O128" s="121"/>
      <c r="P128" s="123"/>
    </row>
    <row r="129" spans="1:22" ht="19.5" customHeight="1" x14ac:dyDescent="0.25">
      <c r="A129" s="130"/>
      <c r="B129" s="82" t="s">
        <v>707</v>
      </c>
      <c r="C129" s="83"/>
      <c r="D129" s="83"/>
      <c r="E129" s="83"/>
      <c r="F129" s="196"/>
      <c r="G129" s="98"/>
      <c r="H129" s="126">
        <v>1.7</v>
      </c>
      <c r="I129" s="114">
        <f t="shared" ref="I129" si="173">H129*O129</f>
        <v>0</v>
      </c>
      <c r="J129" s="114">
        <v>1.6</v>
      </c>
      <c r="K129" s="114">
        <f t="shared" ref="K129" si="174">J129*O129</f>
        <v>0</v>
      </c>
      <c r="L129" s="116">
        <v>1.49</v>
      </c>
      <c r="M129" s="49">
        <f t="shared" ref="M129" si="175">L129*O129</f>
        <v>0</v>
      </c>
      <c r="N129" s="118"/>
      <c r="O129" s="120"/>
      <c r="P129" s="122">
        <v>0</v>
      </c>
    </row>
    <row r="130" spans="1:22" ht="28.5" customHeight="1" x14ac:dyDescent="0.3">
      <c r="A130" s="131"/>
      <c r="B130" s="84" t="s">
        <v>699</v>
      </c>
      <c r="C130" s="85" t="s">
        <v>693</v>
      </c>
      <c r="D130" s="86" t="s">
        <v>11</v>
      </c>
      <c r="E130" s="86" t="s">
        <v>12</v>
      </c>
      <c r="F130" s="194">
        <v>266</v>
      </c>
      <c r="G130" s="99">
        <v>159.6</v>
      </c>
      <c r="H130" s="127"/>
      <c r="I130" s="115"/>
      <c r="J130" s="115"/>
      <c r="K130" s="115"/>
      <c r="L130" s="117"/>
      <c r="M130" s="50"/>
      <c r="N130" s="119"/>
      <c r="O130" s="121"/>
      <c r="P130" s="123"/>
      <c r="S130" s="45"/>
      <c r="T130" s="45"/>
      <c r="U130" s="45"/>
      <c r="V130" s="45"/>
    </row>
    <row r="131" spans="1:22" ht="19.5" customHeight="1" x14ac:dyDescent="0.3">
      <c r="A131" s="130"/>
      <c r="B131" s="57" t="s">
        <v>710</v>
      </c>
      <c r="C131" s="58"/>
      <c r="D131" s="58"/>
      <c r="E131" s="58"/>
      <c r="F131" s="196"/>
      <c r="G131" s="98"/>
      <c r="H131" s="126">
        <v>1.52</v>
      </c>
      <c r="I131" s="114">
        <f t="shared" ref="I131" si="176">H131*O131</f>
        <v>0</v>
      </c>
      <c r="J131" s="114">
        <v>1.43</v>
      </c>
      <c r="K131" s="114">
        <f t="shared" ref="K131" si="177">J131*O131</f>
        <v>0</v>
      </c>
      <c r="L131" s="116">
        <v>1.33</v>
      </c>
      <c r="M131" s="49">
        <f t="shared" ref="M131" si="178">L131*O131</f>
        <v>0</v>
      </c>
      <c r="N131" s="118"/>
      <c r="O131" s="120"/>
      <c r="P131" s="122">
        <v>0</v>
      </c>
      <c r="S131" s="45"/>
      <c r="T131" s="45"/>
      <c r="U131" s="45"/>
      <c r="V131" s="45"/>
    </row>
    <row r="132" spans="1:22" ht="28.5" customHeight="1" x14ac:dyDescent="0.3">
      <c r="A132" s="131"/>
      <c r="B132" s="59" t="s">
        <v>703</v>
      </c>
      <c r="C132" s="60" t="s">
        <v>697</v>
      </c>
      <c r="D132" s="61" t="s">
        <v>11</v>
      </c>
      <c r="E132" s="61" t="s">
        <v>12</v>
      </c>
      <c r="F132" s="194">
        <v>238</v>
      </c>
      <c r="G132" s="99">
        <v>142.80000000000001</v>
      </c>
      <c r="H132" s="127"/>
      <c r="I132" s="115"/>
      <c r="J132" s="115"/>
      <c r="K132" s="115"/>
      <c r="L132" s="117"/>
      <c r="M132" s="50"/>
      <c r="N132" s="119"/>
      <c r="O132" s="121"/>
      <c r="P132" s="123"/>
      <c r="S132" s="45"/>
      <c r="T132" s="45"/>
      <c r="U132" s="45"/>
      <c r="V132" s="45"/>
    </row>
    <row r="133" spans="1:22" s="45" customFormat="1" ht="27" customHeight="1" x14ac:dyDescent="0.3">
      <c r="A133" s="90"/>
      <c r="B133" s="90"/>
      <c r="C133" s="97" t="s">
        <v>179</v>
      </c>
      <c r="D133" s="90"/>
      <c r="E133" s="90"/>
      <c r="F133" s="197"/>
      <c r="G133" s="47"/>
      <c r="H133" s="51"/>
      <c r="I133" s="51"/>
      <c r="J133" s="51"/>
      <c r="K133" s="51"/>
      <c r="L133" s="51"/>
      <c r="M133" s="51"/>
      <c r="N133" s="47"/>
      <c r="O133" s="52"/>
      <c r="P133" s="122">
        <v>0</v>
      </c>
      <c r="Q133" s="93"/>
    </row>
    <row r="134" spans="1:22" ht="19.5" customHeight="1" x14ac:dyDescent="0.25">
      <c r="A134" s="124"/>
      <c r="B134" s="57" t="s">
        <v>180</v>
      </c>
      <c r="C134" s="58"/>
      <c r="D134" s="58"/>
      <c r="E134" s="58"/>
      <c r="F134" s="196"/>
      <c r="G134" s="98"/>
      <c r="H134" s="126">
        <v>1.52</v>
      </c>
      <c r="I134" s="114">
        <f t="shared" ref="I134" si="179">H134*O134</f>
        <v>0</v>
      </c>
      <c r="J134" s="114">
        <v>1.43</v>
      </c>
      <c r="K134" s="114">
        <f t="shared" ref="K134" si="180">J134*O134</f>
        <v>0</v>
      </c>
      <c r="L134" s="116">
        <v>1.335</v>
      </c>
      <c r="M134" s="49">
        <f t="shared" ref="M134" si="181">L134*O134</f>
        <v>0</v>
      </c>
      <c r="N134" s="118"/>
      <c r="O134" s="120"/>
      <c r="P134" s="123"/>
    </row>
    <row r="135" spans="1:22" ht="27.75" customHeight="1" x14ac:dyDescent="0.25">
      <c r="A135" s="125"/>
      <c r="B135" s="62" t="s">
        <v>181</v>
      </c>
      <c r="C135" s="60" t="s">
        <v>182</v>
      </c>
      <c r="D135" s="61" t="s">
        <v>11</v>
      </c>
      <c r="E135" s="61" t="s">
        <v>12</v>
      </c>
      <c r="F135" s="194">
        <v>238</v>
      </c>
      <c r="G135" s="99">
        <v>142.80000000000001</v>
      </c>
      <c r="H135" s="127"/>
      <c r="I135" s="115"/>
      <c r="J135" s="115"/>
      <c r="K135" s="115"/>
      <c r="L135" s="117"/>
      <c r="M135" s="50"/>
      <c r="N135" s="119"/>
      <c r="O135" s="121"/>
      <c r="P135" s="122">
        <v>0</v>
      </c>
    </row>
    <row r="136" spans="1:22" ht="19.5" customHeight="1" x14ac:dyDescent="0.25">
      <c r="A136" s="124"/>
      <c r="B136" s="17" t="s">
        <v>183</v>
      </c>
      <c r="C136" s="18"/>
      <c r="D136" s="18"/>
      <c r="E136" s="18"/>
      <c r="F136" s="203"/>
      <c r="G136" s="100"/>
      <c r="H136" s="126">
        <v>2.0699999999999998</v>
      </c>
      <c r="I136" s="114">
        <f t="shared" ref="I136" si="182">H136*O136</f>
        <v>0</v>
      </c>
      <c r="J136" s="114">
        <v>1.94</v>
      </c>
      <c r="K136" s="114">
        <f t="shared" ref="K136" si="183">J136*O136</f>
        <v>0</v>
      </c>
      <c r="L136" s="116">
        <v>1.81</v>
      </c>
      <c r="M136" s="49">
        <f t="shared" ref="M136" si="184">L136*O136</f>
        <v>0</v>
      </c>
      <c r="N136" s="118"/>
      <c r="O136" s="120"/>
      <c r="P136" s="123"/>
    </row>
    <row r="137" spans="1:22" ht="27.75" customHeight="1" x14ac:dyDescent="0.25">
      <c r="A137" s="125"/>
      <c r="B137" s="9" t="s">
        <v>184</v>
      </c>
      <c r="C137" s="10" t="s">
        <v>185</v>
      </c>
      <c r="D137" s="11" t="s">
        <v>11</v>
      </c>
      <c r="E137" s="11" t="s">
        <v>12</v>
      </c>
      <c r="F137" s="195">
        <v>323</v>
      </c>
      <c r="G137" s="101">
        <v>193.8</v>
      </c>
      <c r="H137" s="127"/>
      <c r="I137" s="115"/>
      <c r="J137" s="115"/>
      <c r="K137" s="115"/>
      <c r="L137" s="117"/>
      <c r="M137" s="50"/>
      <c r="N137" s="119"/>
      <c r="O137" s="121"/>
      <c r="P137" s="122">
        <v>0</v>
      </c>
    </row>
    <row r="138" spans="1:22" ht="19.5" customHeight="1" x14ac:dyDescent="0.25">
      <c r="A138" s="124"/>
      <c r="B138" s="19" t="s">
        <v>186</v>
      </c>
      <c r="C138" s="20"/>
      <c r="D138" s="20"/>
      <c r="E138" s="20"/>
      <c r="F138" s="196"/>
      <c r="G138" s="98"/>
      <c r="H138" s="126">
        <v>1.65</v>
      </c>
      <c r="I138" s="114">
        <f t="shared" ref="I138" si="185">H138*O138</f>
        <v>0</v>
      </c>
      <c r="J138" s="114">
        <v>1.55</v>
      </c>
      <c r="K138" s="114">
        <f t="shared" ref="K138" si="186">J138*O138</f>
        <v>0</v>
      </c>
      <c r="L138" s="116">
        <v>1.45</v>
      </c>
      <c r="M138" s="49">
        <f t="shared" ref="M138" si="187">L138*O138</f>
        <v>0</v>
      </c>
      <c r="N138" s="118"/>
      <c r="O138" s="120"/>
      <c r="P138" s="123"/>
    </row>
    <row r="139" spans="1:22" ht="27.75" customHeight="1" x14ac:dyDescent="0.25">
      <c r="A139" s="125"/>
      <c r="B139" s="6" t="s">
        <v>187</v>
      </c>
      <c r="C139" s="7" t="s">
        <v>188</v>
      </c>
      <c r="D139" s="8" t="s">
        <v>11</v>
      </c>
      <c r="E139" s="8" t="s">
        <v>12</v>
      </c>
      <c r="F139" s="194">
        <v>257</v>
      </c>
      <c r="G139" s="99">
        <v>154.19999999999999</v>
      </c>
      <c r="H139" s="127"/>
      <c r="I139" s="115"/>
      <c r="J139" s="115"/>
      <c r="K139" s="115"/>
      <c r="L139" s="117"/>
      <c r="M139" s="50"/>
      <c r="N139" s="119"/>
      <c r="O139" s="121"/>
      <c r="P139" s="29"/>
    </row>
    <row r="140" spans="1:22" ht="19.5" customHeight="1" x14ac:dyDescent="0.25">
      <c r="A140" s="124"/>
      <c r="B140" s="17" t="s">
        <v>189</v>
      </c>
      <c r="C140" s="18"/>
      <c r="D140" s="18"/>
      <c r="E140" s="18"/>
      <c r="F140" s="203"/>
      <c r="G140" s="100"/>
      <c r="H140" s="126">
        <v>1.82</v>
      </c>
      <c r="I140" s="114">
        <f t="shared" ref="I140" si="188">H140*O140</f>
        <v>0</v>
      </c>
      <c r="J140" s="114">
        <v>1.71</v>
      </c>
      <c r="K140" s="114">
        <f t="shared" ref="K140" si="189">J140*O140</f>
        <v>0</v>
      </c>
      <c r="L140" s="116">
        <v>1.6</v>
      </c>
      <c r="M140" s="49">
        <f t="shared" ref="M140" si="190">L140*O140</f>
        <v>0</v>
      </c>
      <c r="N140" s="118"/>
      <c r="O140" s="120"/>
      <c r="P140" s="122">
        <v>0</v>
      </c>
    </row>
    <row r="141" spans="1:22" ht="27.75" customHeight="1" x14ac:dyDescent="0.25">
      <c r="A141" s="125"/>
      <c r="B141" s="9" t="s">
        <v>190</v>
      </c>
      <c r="C141" s="10" t="s">
        <v>191</v>
      </c>
      <c r="D141" s="11" t="s">
        <v>11</v>
      </c>
      <c r="E141" s="11" t="s">
        <v>12</v>
      </c>
      <c r="F141" s="195">
        <v>285</v>
      </c>
      <c r="G141" s="99">
        <v>171</v>
      </c>
      <c r="H141" s="127"/>
      <c r="I141" s="115"/>
      <c r="J141" s="115"/>
      <c r="K141" s="115"/>
      <c r="L141" s="117"/>
      <c r="M141" s="50"/>
      <c r="N141" s="119"/>
      <c r="O141" s="121"/>
      <c r="P141" s="123"/>
    </row>
    <row r="142" spans="1:22" ht="19.5" customHeight="1" x14ac:dyDescent="0.25">
      <c r="A142" s="124"/>
      <c r="B142" s="19" t="s">
        <v>192</v>
      </c>
      <c r="C142" s="20"/>
      <c r="D142" s="20"/>
      <c r="E142" s="20"/>
      <c r="F142" s="196"/>
      <c r="G142" s="98"/>
      <c r="H142" s="126">
        <v>1.65</v>
      </c>
      <c r="I142" s="114">
        <f t="shared" ref="I142" si="191">H142*O142</f>
        <v>0</v>
      </c>
      <c r="J142" s="114">
        <v>1.55</v>
      </c>
      <c r="K142" s="114">
        <f t="shared" ref="K142" si="192">J142*O142</f>
        <v>0</v>
      </c>
      <c r="L142" s="116">
        <v>1.45</v>
      </c>
      <c r="M142" s="49">
        <f t="shared" ref="M142" si="193">L142*O142</f>
        <v>0</v>
      </c>
      <c r="N142" s="118"/>
      <c r="O142" s="120"/>
      <c r="P142" s="122">
        <v>0</v>
      </c>
    </row>
    <row r="143" spans="1:22" ht="27.75" customHeight="1" x14ac:dyDescent="0.25">
      <c r="A143" s="125"/>
      <c r="B143" s="6" t="s">
        <v>193</v>
      </c>
      <c r="C143" s="7" t="s">
        <v>194</v>
      </c>
      <c r="D143" s="8" t="s">
        <v>11</v>
      </c>
      <c r="E143" s="8" t="s">
        <v>12</v>
      </c>
      <c r="F143" s="194">
        <v>257</v>
      </c>
      <c r="G143" s="99">
        <v>154.19999999999999</v>
      </c>
      <c r="H143" s="127"/>
      <c r="I143" s="115"/>
      <c r="J143" s="115"/>
      <c r="K143" s="115"/>
      <c r="L143" s="117"/>
      <c r="M143" s="50"/>
      <c r="N143" s="119"/>
      <c r="O143" s="121"/>
      <c r="P143" s="123"/>
    </row>
    <row r="144" spans="1:22" ht="19.5" customHeight="1" x14ac:dyDescent="0.25">
      <c r="A144" s="124"/>
      <c r="B144" s="17" t="s">
        <v>195</v>
      </c>
      <c r="C144" s="18"/>
      <c r="D144" s="18"/>
      <c r="E144" s="18"/>
      <c r="F144" s="203"/>
      <c r="G144" s="100"/>
      <c r="H144" s="126">
        <v>2.13</v>
      </c>
      <c r="I144" s="114">
        <f t="shared" ref="I144" si="194">H144*O144</f>
        <v>0</v>
      </c>
      <c r="J144" s="114">
        <v>2</v>
      </c>
      <c r="K144" s="114">
        <f t="shared" ref="K144" si="195">J144*O144</f>
        <v>0</v>
      </c>
      <c r="L144" s="116">
        <v>1.86</v>
      </c>
      <c r="M144" s="49">
        <f t="shared" ref="M144" si="196">L144*O144</f>
        <v>0</v>
      </c>
      <c r="N144" s="118"/>
      <c r="O144" s="120"/>
      <c r="P144" s="122">
        <v>0</v>
      </c>
    </row>
    <row r="145" spans="1:16" ht="27.75" customHeight="1" x14ac:dyDescent="0.25">
      <c r="A145" s="125"/>
      <c r="B145" s="9" t="s">
        <v>196</v>
      </c>
      <c r="C145" s="10" t="s">
        <v>197</v>
      </c>
      <c r="D145" s="11" t="s">
        <v>11</v>
      </c>
      <c r="E145" s="11" t="s">
        <v>12</v>
      </c>
      <c r="F145" s="194">
        <v>333</v>
      </c>
      <c r="G145" s="99">
        <v>199.8</v>
      </c>
      <c r="H145" s="127"/>
      <c r="I145" s="115"/>
      <c r="J145" s="115"/>
      <c r="K145" s="115"/>
      <c r="L145" s="117"/>
      <c r="M145" s="50"/>
      <c r="N145" s="119"/>
      <c r="O145" s="121"/>
      <c r="P145" s="123"/>
    </row>
    <row r="146" spans="1:16" ht="19.5" customHeight="1" x14ac:dyDescent="0.25">
      <c r="A146" s="124"/>
      <c r="B146" s="19" t="s">
        <v>198</v>
      </c>
      <c r="C146" s="20"/>
      <c r="D146" s="20"/>
      <c r="E146" s="20"/>
      <c r="F146" s="196"/>
      <c r="G146" s="98"/>
      <c r="H146" s="126">
        <v>2.38</v>
      </c>
      <c r="I146" s="114">
        <f t="shared" ref="I146" si="197">H146*O146</f>
        <v>0</v>
      </c>
      <c r="J146" s="114">
        <v>2.23</v>
      </c>
      <c r="K146" s="114">
        <f t="shared" ref="K146" si="198">J146*O146</f>
        <v>0</v>
      </c>
      <c r="L146" s="116">
        <v>2.08</v>
      </c>
      <c r="M146" s="49">
        <f t="shared" ref="M146" si="199">L146*O146</f>
        <v>0</v>
      </c>
      <c r="N146" s="118"/>
      <c r="O146" s="120"/>
      <c r="P146" s="122">
        <v>0</v>
      </c>
    </row>
    <row r="147" spans="1:16" ht="27.75" customHeight="1" x14ac:dyDescent="0.25">
      <c r="A147" s="125"/>
      <c r="B147" s="6" t="s">
        <v>199</v>
      </c>
      <c r="C147" s="7" t="s">
        <v>200</v>
      </c>
      <c r="D147" s="8" t="s">
        <v>11</v>
      </c>
      <c r="E147" s="8" t="s">
        <v>12</v>
      </c>
      <c r="F147" s="194">
        <v>371</v>
      </c>
      <c r="G147" s="99">
        <v>222.6</v>
      </c>
      <c r="H147" s="127"/>
      <c r="I147" s="115"/>
      <c r="J147" s="115"/>
      <c r="K147" s="115"/>
      <c r="L147" s="117"/>
      <c r="M147" s="50"/>
      <c r="N147" s="119"/>
      <c r="O147" s="121"/>
      <c r="P147" s="123"/>
    </row>
    <row r="148" spans="1:16" ht="19.5" customHeight="1" x14ac:dyDescent="0.25">
      <c r="A148" s="124"/>
      <c r="B148" s="17" t="s">
        <v>201</v>
      </c>
      <c r="C148" s="18"/>
      <c r="D148" s="18"/>
      <c r="E148" s="18"/>
      <c r="F148" s="203"/>
      <c r="G148" s="100"/>
      <c r="H148" s="126">
        <v>3.1680000000000001</v>
      </c>
      <c r="I148" s="114">
        <f t="shared" ref="I148" si="200">H148*O148</f>
        <v>0</v>
      </c>
      <c r="J148" s="114">
        <v>2.97</v>
      </c>
      <c r="K148" s="114">
        <f t="shared" ref="K148" si="201">J148*O148</f>
        <v>0</v>
      </c>
      <c r="L148" s="116">
        <v>2.77</v>
      </c>
      <c r="M148" s="49">
        <f t="shared" ref="M148" si="202">L148*O148</f>
        <v>0</v>
      </c>
      <c r="N148" s="118"/>
      <c r="O148" s="120"/>
      <c r="P148" s="122">
        <v>0</v>
      </c>
    </row>
    <row r="149" spans="1:16" ht="27.75" customHeight="1" x14ac:dyDescent="0.25">
      <c r="A149" s="125"/>
      <c r="B149" s="9" t="s">
        <v>202</v>
      </c>
      <c r="C149" s="10" t="s">
        <v>203</v>
      </c>
      <c r="D149" s="11" t="s">
        <v>11</v>
      </c>
      <c r="E149" s="11" t="s">
        <v>12</v>
      </c>
      <c r="F149" s="195">
        <v>494</v>
      </c>
      <c r="G149" s="101">
        <v>296.39999999999998</v>
      </c>
      <c r="H149" s="127"/>
      <c r="I149" s="115"/>
      <c r="J149" s="115"/>
      <c r="K149" s="115"/>
      <c r="L149" s="117"/>
      <c r="M149" s="50"/>
      <c r="N149" s="119"/>
      <c r="O149" s="121"/>
      <c r="P149" s="123"/>
    </row>
    <row r="150" spans="1:16" ht="19.5" customHeight="1" x14ac:dyDescent="0.25">
      <c r="A150" s="124"/>
      <c r="B150" s="19" t="s">
        <v>204</v>
      </c>
      <c r="C150" s="20"/>
      <c r="D150" s="20"/>
      <c r="E150" s="20"/>
      <c r="F150" s="196"/>
      <c r="G150" s="98"/>
      <c r="H150" s="126">
        <v>2.38</v>
      </c>
      <c r="I150" s="114">
        <f t="shared" ref="I150" si="203">H150*O150</f>
        <v>0</v>
      </c>
      <c r="J150" s="114">
        <v>2.23</v>
      </c>
      <c r="K150" s="114">
        <f t="shared" ref="K150" si="204">J150*O150</f>
        <v>0</v>
      </c>
      <c r="L150" s="116">
        <v>2.08</v>
      </c>
      <c r="M150" s="49">
        <f t="shared" ref="M150" si="205">L150*O150</f>
        <v>0</v>
      </c>
      <c r="N150" s="118"/>
      <c r="O150" s="120"/>
      <c r="P150" s="122">
        <v>0</v>
      </c>
    </row>
    <row r="151" spans="1:16" ht="27.75" customHeight="1" x14ac:dyDescent="0.25">
      <c r="A151" s="125"/>
      <c r="B151" s="6" t="s">
        <v>205</v>
      </c>
      <c r="C151" s="7" t="s">
        <v>206</v>
      </c>
      <c r="D151" s="8" t="s">
        <v>11</v>
      </c>
      <c r="E151" s="8" t="s">
        <v>12</v>
      </c>
      <c r="F151" s="194">
        <v>371</v>
      </c>
      <c r="G151" s="99">
        <v>222.6</v>
      </c>
      <c r="H151" s="127"/>
      <c r="I151" s="115"/>
      <c r="J151" s="115"/>
      <c r="K151" s="115"/>
      <c r="L151" s="117"/>
      <c r="M151" s="50"/>
      <c r="N151" s="119"/>
      <c r="O151" s="121"/>
      <c r="P151" s="123"/>
    </row>
    <row r="152" spans="1:16" ht="19.5" customHeight="1" x14ac:dyDescent="0.25">
      <c r="A152" s="124"/>
      <c r="B152" s="17" t="s">
        <v>207</v>
      </c>
      <c r="C152" s="18"/>
      <c r="D152" s="18"/>
      <c r="E152" s="18"/>
      <c r="F152" s="203"/>
      <c r="G152" s="100"/>
      <c r="H152" s="126">
        <v>2.2000000000000002</v>
      </c>
      <c r="I152" s="114">
        <f t="shared" ref="I152" si="206">H152*O152</f>
        <v>0</v>
      </c>
      <c r="J152" s="114">
        <v>2.06</v>
      </c>
      <c r="K152" s="114">
        <f t="shared" ref="K152" si="207">J152*O152</f>
        <v>0</v>
      </c>
      <c r="L152" s="116">
        <v>1.92</v>
      </c>
      <c r="M152" s="49">
        <f t="shared" ref="M152" si="208">L152*O152</f>
        <v>0</v>
      </c>
      <c r="N152" s="118"/>
      <c r="O152" s="120"/>
      <c r="P152" s="122">
        <v>0</v>
      </c>
    </row>
    <row r="153" spans="1:16" ht="27.75" customHeight="1" x14ac:dyDescent="0.25">
      <c r="A153" s="125"/>
      <c r="B153" s="9" t="s">
        <v>208</v>
      </c>
      <c r="C153" s="10" t="s">
        <v>209</v>
      </c>
      <c r="D153" s="11" t="s">
        <v>11</v>
      </c>
      <c r="E153" s="11" t="s">
        <v>12</v>
      </c>
      <c r="F153" s="194">
        <v>342</v>
      </c>
      <c r="G153" s="99">
        <v>205.2</v>
      </c>
      <c r="H153" s="127"/>
      <c r="I153" s="115"/>
      <c r="J153" s="115"/>
      <c r="K153" s="115"/>
      <c r="L153" s="117"/>
      <c r="M153" s="50"/>
      <c r="N153" s="119"/>
      <c r="O153" s="121"/>
      <c r="P153" s="123"/>
    </row>
    <row r="154" spans="1:16" ht="19.5" customHeight="1" x14ac:dyDescent="0.25">
      <c r="A154" s="124"/>
      <c r="B154" s="19" t="s">
        <v>210</v>
      </c>
      <c r="C154" s="20"/>
      <c r="D154" s="20"/>
      <c r="E154" s="20"/>
      <c r="F154" s="196"/>
      <c r="G154" s="98"/>
      <c r="H154" s="126">
        <v>1.52</v>
      </c>
      <c r="I154" s="114">
        <f t="shared" ref="I154" si="209">H154*O154</f>
        <v>0</v>
      </c>
      <c r="J154" s="114">
        <v>1.43</v>
      </c>
      <c r="K154" s="114">
        <f t="shared" ref="K154" si="210">J154*O154</f>
        <v>0</v>
      </c>
      <c r="L154" s="116">
        <v>1.335</v>
      </c>
      <c r="M154" s="49">
        <f t="shared" ref="M154" si="211">L154*O154</f>
        <v>0</v>
      </c>
      <c r="N154" s="118"/>
      <c r="O154" s="120"/>
      <c r="P154" s="122">
        <v>0</v>
      </c>
    </row>
    <row r="155" spans="1:16" ht="27.75" customHeight="1" x14ac:dyDescent="0.25">
      <c r="A155" s="125"/>
      <c r="B155" s="6" t="s">
        <v>211</v>
      </c>
      <c r="C155" s="7" t="s">
        <v>212</v>
      </c>
      <c r="D155" s="8" t="s">
        <v>11</v>
      </c>
      <c r="E155" s="8" t="s">
        <v>12</v>
      </c>
      <c r="F155" s="194">
        <v>238</v>
      </c>
      <c r="G155" s="99">
        <v>142.80000000000001</v>
      </c>
      <c r="H155" s="127"/>
      <c r="I155" s="115"/>
      <c r="J155" s="115"/>
      <c r="K155" s="115"/>
      <c r="L155" s="117"/>
      <c r="M155" s="50"/>
      <c r="N155" s="119"/>
      <c r="O155" s="121"/>
      <c r="P155" s="123"/>
    </row>
    <row r="156" spans="1:16" ht="19.5" customHeight="1" x14ac:dyDescent="0.25">
      <c r="A156" s="124"/>
      <c r="B156" s="17" t="s">
        <v>213</v>
      </c>
      <c r="C156" s="18"/>
      <c r="D156" s="18"/>
      <c r="E156" s="18"/>
      <c r="F156" s="203"/>
      <c r="G156" s="100"/>
      <c r="H156" s="126">
        <v>1.59</v>
      </c>
      <c r="I156" s="114">
        <f t="shared" ref="I156" si="212">H156*O156</f>
        <v>0</v>
      </c>
      <c r="J156" s="114">
        <v>1.49</v>
      </c>
      <c r="K156" s="114">
        <f t="shared" ref="K156" si="213">J156*O156</f>
        <v>0</v>
      </c>
      <c r="L156" s="116">
        <v>1.39</v>
      </c>
      <c r="M156" s="49">
        <f t="shared" ref="M156" si="214">L156*O156</f>
        <v>0</v>
      </c>
      <c r="N156" s="118"/>
      <c r="O156" s="120"/>
      <c r="P156" s="122">
        <v>0</v>
      </c>
    </row>
    <row r="157" spans="1:16" ht="27.75" customHeight="1" x14ac:dyDescent="0.25">
      <c r="A157" s="125"/>
      <c r="B157" s="9" t="s">
        <v>214</v>
      </c>
      <c r="C157" s="10" t="s">
        <v>215</v>
      </c>
      <c r="D157" s="11" t="s">
        <v>11</v>
      </c>
      <c r="E157" s="11" t="s">
        <v>12</v>
      </c>
      <c r="F157" s="195">
        <v>247</v>
      </c>
      <c r="G157" s="101">
        <v>148.19999999999999</v>
      </c>
      <c r="H157" s="127"/>
      <c r="I157" s="115"/>
      <c r="J157" s="115"/>
      <c r="K157" s="115"/>
      <c r="L157" s="117"/>
      <c r="M157" s="50"/>
      <c r="N157" s="119"/>
      <c r="O157" s="121"/>
      <c r="P157" s="123"/>
    </row>
    <row r="158" spans="1:16" ht="19.5" customHeight="1" x14ac:dyDescent="0.25">
      <c r="A158" s="124"/>
      <c r="B158" s="57" t="s">
        <v>216</v>
      </c>
      <c r="C158" s="58"/>
      <c r="D158" s="58"/>
      <c r="E158" s="58"/>
      <c r="F158" s="196"/>
      <c r="G158" s="98"/>
      <c r="H158" s="126">
        <v>1.82</v>
      </c>
      <c r="I158" s="114">
        <f t="shared" ref="I158" si="215">H158*O158</f>
        <v>0</v>
      </c>
      <c r="J158" s="114">
        <v>1.71</v>
      </c>
      <c r="K158" s="114">
        <f t="shared" ref="K158" si="216">J158*O158</f>
        <v>0</v>
      </c>
      <c r="L158" s="116">
        <v>1.6</v>
      </c>
      <c r="M158" s="49">
        <f t="shared" ref="M158" si="217">L158*O158</f>
        <v>0</v>
      </c>
      <c r="N158" s="118"/>
      <c r="O158" s="120"/>
      <c r="P158" s="122">
        <v>0</v>
      </c>
    </row>
    <row r="159" spans="1:16" ht="27.75" customHeight="1" x14ac:dyDescent="0.25">
      <c r="A159" s="125"/>
      <c r="B159" s="62" t="s">
        <v>217</v>
      </c>
      <c r="C159" s="60" t="s">
        <v>218</v>
      </c>
      <c r="D159" s="61" t="s">
        <v>11</v>
      </c>
      <c r="E159" s="61" t="s">
        <v>12</v>
      </c>
      <c r="F159" s="195">
        <v>285</v>
      </c>
      <c r="G159" s="99">
        <v>171</v>
      </c>
      <c r="H159" s="127"/>
      <c r="I159" s="115"/>
      <c r="J159" s="115"/>
      <c r="K159" s="115"/>
      <c r="L159" s="117"/>
      <c r="M159" s="50"/>
      <c r="N159" s="119"/>
      <c r="O159" s="121"/>
      <c r="P159" s="123"/>
    </row>
    <row r="160" spans="1:16" ht="19.5" customHeight="1" x14ac:dyDescent="0.25">
      <c r="A160" s="124"/>
      <c r="B160" s="69" t="s">
        <v>219</v>
      </c>
      <c r="C160" s="18"/>
      <c r="D160" s="18"/>
      <c r="E160" s="18"/>
      <c r="F160" s="203"/>
      <c r="G160" s="100"/>
      <c r="H160" s="126">
        <v>2.67</v>
      </c>
      <c r="I160" s="114">
        <f t="shared" ref="I160" si="218">H160*O160</f>
        <v>0</v>
      </c>
      <c r="J160" s="114">
        <v>2.5099999999999998</v>
      </c>
      <c r="K160" s="114">
        <f t="shared" ref="K160" si="219">J160*O160</f>
        <v>0</v>
      </c>
      <c r="L160" s="116">
        <v>2.34</v>
      </c>
      <c r="M160" s="49">
        <f t="shared" ref="M160" si="220">L160*O160</f>
        <v>0</v>
      </c>
      <c r="N160" s="118" t="s">
        <v>29</v>
      </c>
      <c r="O160" s="120"/>
      <c r="P160" s="122">
        <v>0</v>
      </c>
    </row>
    <row r="161" spans="1:16" ht="27.75" customHeight="1" x14ac:dyDescent="0.25">
      <c r="A161" s="125"/>
      <c r="B161" s="71" t="s">
        <v>220</v>
      </c>
      <c r="C161" s="10" t="s">
        <v>221</v>
      </c>
      <c r="D161" s="11" t="s">
        <v>11</v>
      </c>
      <c r="E161" s="11" t="s">
        <v>12</v>
      </c>
      <c r="F161" s="195">
        <v>418</v>
      </c>
      <c r="G161" s="101">
        <v>250.8</v>
      </c>
      <c r="H161" s="127"/>
      <c r="I161" s="115"/>
      <c r="J161" s="115"/>
      <c r="K161" s="115"/>
      <c r="L161" s="117"/>
      <c r="M161" s="50"/>
      <c r="N161" s="119"/>
      <c r="O161" s="121"/>
      <c r="P161" s="123"/>
    </row>
    <row r="162" spans="1:16" ht="19.5" customHeight="1" x14ac:dyDescent="0.25">
      <c r="A162" s="124"/>
      <c r="B162" s="19" t="s">
        <v>222</v>
      </c>
      <c r="C162" s="20"/>
      <c r="D162" s="20"/>
      <c r="E162" s="20"/>
      <c r="F162" s="196"/>
      <c r="G162" s="98"/>
      <c r="H162" s="126">
        <v>1.52</v>
      </c>
      <c r="I162" s="114">
        <f t="shared" ref="I162" si="221">H162*O162</f>
        <v>0</v>
      </c>
      <c r="J162" s="114">
        <v>1.43</v>
      </c>
      <c r="K162" s="114">
        <f t="shared" ref="K162" si="222">J162*O162</f>
        <v>0</v>
      </c>
      <c r="L162" s="116">
        <v>1.335</v>
      </c>
      <c r="M162" s="49">
        <f t="shared" ref="M162" si="223">L162*O162</f>
        <v>0</v>
      </c>
      <c r="N162" s="118"/>
      <c r="O162" s="120"/>
      <c r="P162" s="122">
        <v>0</v>
      </c>
    </row>
    <row r="163" spans="1:16" ht="27.75" customHeight="1" x14ac:dyDescent="0.25">
      <c r="A163" s="125"/>
      <c r="B163" s="6" t="s">
        <v>223</v>
      </c>
      <c r="C163" s="7" t="s">
        <v>224</v>
      </c>
      <c r="D163" s="8" t="s">
        <v>11</v>
      </c>
      <c r="E163" s="8" t="s">
        <v>12</v>
      </c>
      <c r="F163" s="194">
        <v>238</v>
      </c>
      <c r="G163" s="99">
        <v>142.80000000000001</v>
      </c>
      <c r="H163" s="127"/>
      <c r="I163" s="115"/>
      <c r="J163" s="115"/>
      <c r="K163" s="115"/>
      <c r="L163" s="117"/>
      <c r="M163" s="50"/>
      <c r="N163" s="119"/>
      <c r="O163" s="121"/>
      <c r="P163" s="123"/>
    </row>
    <row r="164" spans="1:16" ht="19.5" customHeight="1" x14ac:dyDescent="0.25">
      <c r="A164" s="124"/>
      <c r="B164" s="17" t="s">
        <v>225</v>
      </c>
      <c r="C164" s="18"/>
      <c r="D164" s="18"/>
      <c r="E164" s="18"/>
      <c r="F164" s="203"/>
      <c r="G164" s="100"/>
      <c r="H164" s="126">
        <v>1.82</v>
      </c>
      <c r="I164" s="114">
        <f t="shared" ref="I164" si="224">H164*O164</f>
        <v>0</v>
      </c>
      <c r="J164" s="114">
        <v>1.71</v>
      </c>
      <c r="K164" s="114">
        <f t="shared" ref="K164" si="225">J164*O164</f>
        <v>0</v>
      </c>
      <c r="L164" s="116">
        <v>1.6</v>
      </c>
      <c r="M164" s="49">
        <f t="shared" ref="M164" si="226">L164*O164</f>
        <v>0</v>
      </c>
      <c r="N164" s="118"/>
      <c r="O164" s="120"/>
      <c r="P164" s="122">
        <v>0</v>
      </c>
    </row>
    <row r="165" spans="1:16" ht="27.75" customHeight="1" x14ac:dyDescent="0.25">
      <c r="A165" s="125"/>
      <c r="B165" s="9" t="s">
        <v>226</v>
      </c>
      <c r="C165" s="10" t="s">
        <v>227</v>
      </c>
      <c r="D165" s="11" t="s">
        <v>11</v>
      </c>
      <c r="E165" s="11" t="s">
        <v>12</v>
      </c>
      <c r="F165" s="195">
        <v>285</v>
      </c>
      <c r="G165" s="99">
        <v>171</v>
      </c>
      <c r="H165" s="127"/>
      <c r="I165" s="115"/>
      <c r="J165" s="115"/>
      <c r="K165" s="115"/>
      <c r="L165" s="117"/>
      <c r="M165" s="50"/>
      <c r="N165" s="119"/>
      <c r="O165" s="121"/>
      <c r="P165" s="123"/>
    </row>
    <row r="166" spans="1:16" ht="19.5" customHeight="1" x14ac:dyDescent="0.25">
      <c r="A166" s="124"/>
      <c r="B166" s="57" t="s">
        <v>228</v>
      </c>
      <c r="C166" s="58"/>
      <c r="D166" s="58"/>
      <c r="E166" s="58"/>
      <c r="F166" s="196"/>
      <c r="G166" s="98"/>
      <c r="H166" s="126">
        <v>1.82</v>
      </c>
      <c r="I166" s="114">
        <f t="shared" ref="I166" si="227">H166*O166</f>
        <v>0</v>
      </c>
      <c r="J166" s="114">
        <v>1.71</v>
      </c>
      <c r="K166" s="114">
        <f t="shared" ref="K166" si="228">J166*O166</f>
        <v>0</v>
      </c>
      <c r="L166" s="116">
        <v>1.6</v>
      </c>
      <c r="M166" s="49">
        <f t="shared" ref="M166" si="229">L166*O166</f>
        <v>0</v>
      </c>
      <c r="N166" s="118"/>
      <c r="O166" s="120"/>
      <c r="P166" s="122">
        <v>0</v>
      </c>
    </row>
    <row r="167" spans="1:16" ht="27.75" customHeight="1" x14ac:dyDescent="0.25">
      <c r="A167" s="125"/>
      <c r="B167" s="62" t="s">
        <v>229</v>
      </c>
      <c r="C167" s="60" t="s">
        <v>230</v>
      </c>
      <c r="D167" s="61" t="s">
        <v>11</v>
      </c>
      <c r="E167" s="61" t="s">
        <v>12</v>
      </c>
      <c r="F167" s="195">
        <v>285</v>
      </c>
      <c r="G167" s="99">
        <v>171</v>
      </c>
      <c r="H167" s="127"/>
      <c r="I167" s="115"/>
      <c r="J167" s="115"/>
      <c r="K167" s="115"/>
      <c r="L167" s="117"/>
      <c r="M167" s="50"/>
      <c r="N167" s="119"/>
      <c r="O167" s="121"/>
      <c r="P167" s="123"/>
    </row>
    <row r="168" spans="1:16" ht="19.5" customHeight="1" x14ac:dyDescent="0.25">
      <c r="A168" s="124"/>
      <c r="B168" s="69" t="s">
        <v>231</v>
      </c>
      <c r="C168" s="70"/>
      <c r="D168" s="70"/>
      <c r="E168" s="70"/>
      <c r="F168" s="203"/>
      <c r="G168" s="100"/>
      <c r="H168" s="126">
        <v>1.82</v>
      </c>
      <c r="I168" s="114">
        <f t="shared" ref="I168" si="230">H168*O168</f>
        <v>0</v>
      </c>
      <c r="J168" s="114">
        <v>1.71</v>
      </c>
      <c r="K168" s="114">
        <f t="shared" ref="K168" si="231">J168*O168</f>
        <v>0</v>
      </c>
      <c r="L168" s="116">
        <v>1.6</v>
      </c>
      <c r="M168" s="49">
        <f t="shared" ref="M168" si="232">L168*O168</f>
        <v>0</v>
      </c>
      <c r="N168" s="118"/>
      <c r="O168" s="120"/>
      <c r="P168" s="122">
        <v>0</v>
      </c>
    </row>
    <row r="169" spans="1:16" ht="27.75" customHeight="1" x14ac:dyDescent="0.25">
      <c r="A169" s="125"/>
      <c r="B169" s="74" t="s">
        <v>232</v>
      </c>
      <c r="C169" s="72" t="s">
        <v>233</v>
      </c>
      <c r="D169" s="73" t="s">
        <v>11</v>
      </c>
      <c r="E169" s="73" t="s">
        <v>12</v>
      </c>
      <c r="F169" s="195">
        <v>285</v>
      </c>
      <c r="G169" s="99">
        <v>171</v>
      </c>
      <c r="H169" s="127"/>
      <c r="I169" s="115"/>
      <c r="J169" s="115"/>
      <c r="K169" s="115"/>
      <c r="L169" s="117"/>
      <c r="M169" s="50"/>
      <c r="N169" s="119"/>
      <c r="O169" s="121"/>
      <c r="P169" s="123"/>
    </row>
    <row r="170" spans="1:16" ht="19.5" customHeight="1" x14ac:dyDescent="0.25">
      <c r="A170" s="124"/>
      <c r="B170" s="19" t="s">
        <v>234</v>
      </c>
      <c r="C170" s="20"/>
      <c r="D170" s="20"/>
      <c r="E170" s="20"/>
      <c r="F170" s="196"/>
      <c r="G170" s="98"/>
      <c r="H170" s="126">
        <v>1.82</v>
      </c>
      <c r="I170" s="114">
        <f t="shared" ref="I170" si="233">H170*O170</f>
        <v>0</v>
      </c>
      <c r="J170" s="114">
        <v>1.71</v>
      </c>
      <c r="K170" s="114">
        <f t="shared" ref="K170" si="234">J170*O170</f>
        <v>0</v>
      </c>
      <c r="L170" s="116">
        <v>1.6</v>
      </c>
      <c r="M170" s="49">
        <f t="shared" ref="M170" si="235">L170*O170</f>
        <v>0</v>
      </c>
      <c r="N170" s="118"/>
      <c r="O170" s="120"/>
      <c r="P170" s="122">
        <v>0</v>
      </c>
    </row>
    <row r="171" spans="1:16" ht="27.75" customHeight="1" x14ac:dyDescent="0.25">
      <c r="A171" s="125"/>
      <c r="B171" s="6" t="s">
        <v>235</v>
      </c>
      <c r="C171" s="7" t="s">
        <v>236</v>
      </c>
      <c r="D171" s="8" t="s">
        <v>11</v>
      </c>
      <c r="E171" s="8" t="s">
        <v>12</v>
      </c>
      <c r="F171" s="195">
        <v>285</v>
      </c>
      <c r="G171" s="99">
        <v>171</v>
      </c>
      <c r="H171" s="127"/>
      <c r="I171" s="115"/>
      <c r="J171" s="115"/>
      <c r="K171" s="115"/>
      <c r="L171" s="117"/>
      <c r="M171" s="50"/>
      <c r="N171" s="119"/>
      <c r="O171" s="121"/>
      <c r="P171" s="123"/>
    </row>
    <row r="172" spans="1:16" ht="19.5" customHeight="1" x14ac:dyDescent="0.25">
      <c r="A172" s="124"/>
      <c r="B172" s="17" t="s">
        <v>237</v>
      </c>
      <c r="C172" s="18"/>
      <c r="D172" s="18"/>
      <c r="E172" s="18"/>
      <c r="F172" s="203"/>
      <c r="G172" s="100"/>
      <c r="H172" s="126">
        <v>1.82</v>
      </c>
      <c r="I172" s="114">
        <f t="shared" ref="I172" si="236">H172*O172</f>
        <v>0</v>
      </c>
      <c r="J172" s="114">
        <v>1.71</v>
      </c>
      <c r="K172" s="114">
        <f t="shared" ref="K172" si="237">J172*O172</f>
        <v>0</v>
      </c>
      <c r="L172" s="116">
        <v>1.6</v>
      </c>
      <c r="M172" s="49">
        <f t="shared" ref="M172" si="238">L172*O172</f>
        <v>0</v>
      </c>
      <c r="N172" s="118"/>
      <c r="O172" s="120"/>
      <c r="P172" s="122">
        <v>0</v>
      </c>
    </row>
    <row r="173" spans="1:16" ht="27.75" customHeight="1" x14ac:dyDescent="0.25">
      <c r="A173" s="125"/>
      <c r="B173" s="9" t="s">
        <v>238</v>
      </c>
      <c r="C173" s="10" t="s">
        <v>239</v>
      </c>
      <c r="D173" s="11" t="s">
        <v>11</v>
      </c>
      <c r="E173" s="11" t="s">
        <v>12</v>
      </c>
      <c r="F173" s="195">
        <v>285</v>
      </c>
      <c r="G173" s="99">
        <v>171</v>
      </c>
      <c r="H173" s="127"/>
      <c r="I173" s="115"/>
      <c r="J173" s="115"/>
      <c r="K173" s="115"/>
      <c r="L173" s="117"/>
      <c r="M173" s="50"/>
      <c r="N173" s="119"/>
      <c r="O173" s="121"/>
      <c r="P173" s="123"/>
    </row>
    <row r="174" spans="1:16" ht="19.5" customHeight="1" x14ac:dyDescent="0.25">
      <c r="A174" s="124"/>
      <c r="B174" s="57" t="s">
        <v>240</v>
      </c>
      <c r="C174" s="58"/>
      <c r="D174" s="58"/>
      <c r="E174" s="58"/>
      <c r="F174" s="196"/>
      <c r="G174" s="98"/>
      <c r="H174" s="126">
        <v>3.2839999999999998</v>
      </c>
      <c r="I174" s="114">
        <f t="shared" ref="I174" si="239">H174*O174</f>
        <v>0</v>
      </c>
      <c r="J174" s="114">
        <v>3.0779999999999998</v>
      </c>
      <c r="K174" s="114">
        <f t="shared" ref="K174" si="240">J174*O174</f>
        <v>0</v>
      </c>
      <c r="L174" s="116">
        <v>2.8730000000000002</v>
      </c>
      <c r="M174" s="49">
        <f t="shared" ref="M174" si="241">L174*O174</f>
        <v>0</v>
      </c>
      <c r="N174" s="118"/>
      <c r="O174" s="120"/>
      <c r="P174" s="122">
        <v>0</v>
      </c>
    </row>
    <row r="175" spans="1:16" ht="27.75" customHeight="1" x14ac:dyDescent="0.25">
      <c r="A175" s="125"/>
      <c r="B175" s="59" t="s">
        <v>241</v>
      </c>
      <c r="C175" s="60" t="s">
        <v>242</v>
      </c>
      <c r="D175" s="61" t="s">
        <v>11</v>
      </c>
      <c r="E175" s="61" t="s">
        <v>12</v>
      </c>
      <c r="F175" s="194">
        <v>513</v>
      </c>
      <c r="G175" s="99">
        <v>307.8</v>
      </c>
      <c r="H175" s="127"/>
      <c r="I175" s="115"/>
      <c r="J175" s="115"/>
      <c r="K175" s="115"/>
      <c r="L175" s="117"/>
      <c r="M175" s="50"/>
      <c r="N175" s="119"/>
      <c r="O175" s="121"/>
      <c r="P175" s="123"/>
    </row>
    <row r="176" spans="1:16" ht="19.5" customHeight="1" x14ac:dyDescent="0.25">
      <c r="A176" s="124"/>
      <c r="B176" s="69" t="s">
        <v>243</v>
      </c>
      <c r="C176" s="70"/>
      <c r="D176" s="70"/>
      <c r="E176" s="70"/>
      <c r="F176" s="203"/>
      <c r="G176" s="100"/>
      <c r="H176" s="126">
        <v>2.2000000000000002</v>
      </c>
      <c r="I176" s="114">
        <f t="shared" ref="I176" si="242">H176*O176</f>
        <v>0</v>
      </c>
      <c r="J176" s="114">
        <v>2.06</v>
      </c>
      <c r="K176" s="114">
        <f t="shared" ref="K176" si="243">J176*O176</f>
        <v>0</v>
      </c>
      <c r="L176" s="116">
        <v>1.92</v>
      </c>
      <c r="M176" s="49">
        <f t="shared" ref="M176" si="244">L176*O176</f>
        <v>0</v>
      </c>
      <c r="N176" s="118"/>
      <c r="O176" s="120"/>
      <c r="P176" s="122">
        <v>0</v>
      </c>
    </row>
    <row r="177" spans="1:16" ht="27.75" customHeight="1" x14ac:dyDescent="0.25">
      <c r="A177" s="125"/>
      <c r="B177" s="74" t="s">
        <v>244</v>
      </c>
      <c r="C177" s="72" t="s">
        <v>245</v>
      </c>
      <c r="D177" s="73" t="s">
        <v>11</v>
      </c>
      <c r="E177" s="73" t="s">
        <v>12</v>
      </c>
      <c r="F177" s="194">
        <v>342</v>
      </c>
      <c r="G177" s="99">
        <v>205.2</v>
      </c>
      <c r="H177" s="127"/>
      <c r="I177" s="115"/>
      <c r="J177" s="115"/>
      <c r="K177" s="115"/>
      <c r="L177" s="117"/>
      <c r="M177" s="50"/>
      <c r="N177" s="119"/>
      <c r="O177" s="121"/>
      <c r="P177" s="123"/>
    </row>
    <row r="178" spans="1:16" ht="19.5" customHeight="1" x14ac:dyDescent="0.25">
      <c r="A178" s="124"/>
      <c r="B178" s="19" t="s">
        <v>246</v>
      </c>
      <c r="C178" s="20"/>
      <c r="D178" s="20"/>
      <c r="E178" s="20"/>
      <c r="F178" s="196"/>
      <c r="G178" s="98"/>
      <c r="H178" s="126">
        <v>3.04</v>
      </c>
      <c r="I178" s="114">
        <f t="shared" ref="I178" si="245">H178*O178</f>
        <v>0</v>
      </c>
      <c r="J178" s="114">
        <v>2.85</v>
      </c>
      <c r="K178" s="114">
        <f t="shared" ref="K178" si="246">J178*O178</f>
        <v>0</v>
      </c>
      <c r="L178" s="116">
        <v>2.66</v>
      </c>
      <c r="M178" s="49">
        <f t="shared" ref="M178" si="247">L178*O178</f>
        <v>0</v>
      </c>
      <c r="N178" s="118"/>
      <c r="O178" s="120"/>
      <c r="P178" s="122">
        <v>0</v>
      </c>
    </row>
    <row r="179" spans="1:16" ht="27.75" customHeight="1" x14ac:dyDescent="0.25">
      <c r="A179" s="125"/>
      <c r="B179" s="6" t="s">
        <v>247</v>
      </c>
      <c r="C179" s="7" t="s">
        <v>248</v>
      </c>
      <c r="D179" s="8" t="s">
        <v>11</v>
      </c>
      <c r="E179" s="8" t="s">
        <v>12</v>
      </c>
      <c r="F179" s="194">
        <v>475</v>
      </c>
      <c r="G179" s="99">
        <v>285</v>
      </c>
      <c r="H179" s="127"/>
      <c r="I179" s="115"/>
      <c r="J179" s="115"/>
      <c r="K179" s="115"/>
      <c r="L179" s="117"/>
      <c r="M179" s="50"/>
      <c r="N179" s="119"/>
      <c r="O179" s="121"/>
      <c r="P179" s="123"/>
    </row>
    <row r="180" spans="1:16" ht="19.5" customHeight="1" x14ac:dyDescent="0.25">
      <c r="A180" s="124"/>
      <c r="B180" s="17" t="s">
        <v>249</v>
      </c>
      <c r="C180" s="18"/>
      <c r="D180" s="18"/>
      <c r="E180" s="18"/>
      <c r="F180" s="203"/>
      <c r="G180" s="100"/>
      <c r="H180" s="126">
        <v>3.04</v>
      </c>
      <c r="I180" s="114">
        <f t="shared" ref="I180" si="248">H180*O180</f>
        <v>0</v>
      </c>
      <c r="J180" s="114">
        <v>2.85</v>
      </c>
      <c r="K180" s="114">
        <f t="shared" ref="K180" si="249">J180*O180</f>
        <v>0</v>
      </c>
      <c r="L180" s="116">
        <v>2.66</v>
      </c>
      <c r="M180" s="49">
        <f t="shared" ref="M180" si="250">L180*O180</f>
        <v>0</v>
      </c>
      <c r="N180" s="118"/>
      <c r="O180" s="120"/>
      <c r="P180" s="122">
        <v>0</v>
      </c>
    </row>
    <row r="181" spans="1:16" ht="27.75" customHeight="1" x14ac:dyDescent="0.25">
      <c r="A181" s="125"/>
      <c r="B181" s="9" t="s">
        <v>250</v>
      </c>
      <c r="C181" s="10" t="s">
        <v>251</v>
      </c>
      <c r="D181" s="11" t="s">
        <v>11</v>
      </c>
      <c r="E181" s="11" t="s">
        <v>12</v>
      </c>
      <c r="F181" s="194">
        <v>475</v>
      </c>
      <c r="G181" s="99">
        <v>285</v>
      </c>
      <c r="H181" s="127"/>
      <c r="I181" s="115"/>
      <c r="J181" s="115"/>
      <c r="K181" s="115"/>
      <c r="L181" s="117"/>
      <c r="M181" s="50"/>
      <c r="N181" s="119"/>
      <c r="O181" s="121"/>
      <c r="P181" s="123"/>
    </row>
    <row r="182" spans="1:16" ht="19.5" customHeight="1" x14ac:dyDescent="0.25">
      <c r="A182" s="124"/>
      <c r="B182" s="57" t="s">
        <v>252</v>
      </c>
      <c r="C182" s="58"/>
      <c r="D182" s="58"/>
      <c r="E182" s="58"/>
      <c r="F182" s="196"/>
      <c r="G182" s="98"/>
      <c r="H182" s="126">
        <v>2.56</v>
      </c>
      <c r="I182" s="114">
        <f t="shared" ref="I182" si="251">H182*O182</f>
        <v>0</v>
      </c>
      <c r="J182" s="114">
        <v>2.4</v>
      </c>
      <c r="K182" s="114">
        <f t="shared" ref="K182" si="252">J182*O182</f>
        <v>0</v>
      </c>
      <c r="L182" s="116">
        <v>2.2400000000000002</v>
      </c>
      <c r="M182" s="49">
        <f t="shared" ref="M182" si="253">L182*O182</f>
        <v>0</v>
      </c>
      <c r="N182" s="118"/>
      <c r="O182" s="120"/>
      <c r="P182" s="122">
        <v>0</v>
      </c>
    </row>
    <row r="183" spans="1:16" ht="27.75" customHeight="1" x14ac:dyDescent="0.25">
      <c r="A183" s="125"/>
      <c r="B183" s="62" t="s">
        <v>253</v>
      </c>
      <c r="C183" s="60" t="s">
        <v>254</v>
      </c>
      <c r="D183" s="61" t="s">
        <v>11</v>
      </c>
      <c r="E183" s="61" t="s">
        <v>12</v>
      </c>
      <c r="F183" s="194">
        <v>399</v>
      </c>
      <c r="G183" s="99">
        <v>239.4</v>
      </c>
      <c r="H183" s="127"/>
      <c r="I183" s="115"/>
      <c r="J183" s="115"/>
      <c r="K183" s="115"/>
      <c r="L183" s="117"/>
      <c r="M183" s="50"/>
      <c r="N183" s="119"/>
      <c r="O183" s="121"/>
      <c r="P183" s="123"/>
    </row>
    <row r="184" spans="1:16" ht="19.5" customHeight="1" x14ac:dyDescent="0.25">
      <c r="A184" s="124"/>
      <c r="B184" s="69" t="s">
        <v>255</v>
      </c>
      <c r="C184" s="70"/>
      <c r="D184" s="70"/>
      <c r="E184" s="70"/>
      <c r="F184" s="203"/>
      <c r="G184" s="100"/>
      <c r="H184" s="126">
        <v>2.56</v>
      </c>
      <c r="I184" s="114">
        <f t="shared" ref="I184" si="254">H184*O184</f>
        <v>0</v>
      </c>
      <c r="J184" s="114">
        <v>2.4</v>
      </c>
      <c r="K184" s="114">
        <f t="shared" ref="K184" si="255">J184*O184</f>
        <v>0</v>
      </c>
      <c r="L184" s="116">
        <v>2.2400000000000002</v>
      </c>
      <c r="M184" s="49">
        <f t="shared" ref="M184" si="256">L184*O184</f>
        <v>0</v>
      </c>
      <c r="N184" s="118" t="s">
        <v>29</v>
      </c>
      <c r="O184" s="120"/>
      <c r="P184" s="22"/>
    </row>
    <row r="185" spans="1:16" ht="27.75" customHeight="1" x14ac:dyDescent="0.25">
      <c r="A185" s="125"/>
      <c r="B185" s="71" t="s">
        <v>256</v>
      </c>
      <c r="C185" s="72" t="s">
        <v>257</v>
      </c>
      <c r="D185" s="73" t="s">
        <v>11</v>
      </c>
      <c r="E185" s="73" t="s">
        <v>12</v>
      </c>
      <c r="F185" s="194">
        <v>399</v>
      </c>
      <c r="G185" s="99">
        <v>239.4</v>
      </c>
      <c r="H185" s="127"/>
      <c r="I185" s="115"/>
      <c r="J185" s="115"/>
      <c r="K185" s="115"/>
      <c r="L185" s="117"/>
      <c r="M185" s="50"/>
      <c r="N185" s="119"/>
      <c r="O185" s="121"/>
      <c r="P185" s="23"/>
    </row>
    <row r="186" spans="1:16" ht="19.5" customHeight="1" x14ac:dyDescent="0.25">
      <c r="A186" s="138"/>
      <c r="B186" s="57" t="s">
        <v>258</v>
      </c>
      <c r="C186" s="58"/>
      <c r="D186" s="58"/>
      <c r="E186" s="58"/>
      <c r="F186" s="196"/>
      <c r="G186" s="98"/>
      <c r="H186" s="126">
        <v>1.95</v>
      </c>
      <c r="I186" s="114">
        <f t="shared" ref="I186" si="257">H186*O186</f>
        <v>0</v>
      </c>
      <c r="J186" s="114">
        <v>1.83</v>
      </c>
      <c r="K186" s="114">
        <f t="shared" ref="K186" si="258">J186*O186</f>
        <v>0</v>
      </c>
      <c r="L186" s="116">
        <v>1.71</v>
      </c>
      <c r="M186" s="49">
        <f t="shared" ref="M186" si="259">L186*O186</f>
        <v>0</v>
      </c>
      <c r="N186" s="118"/>
      <c r="O186" s="120"/>
      <c r="P186" s="122">
        <v>0</v>
      </c>
    </row>
    <row r="187" spans="1:16" ht="27.75" customHeight="1" x14ac:dyDescent="0.25">
      <c r="A187" s="139"/>
      <c r="B187" s="59" t="s">
        <v>259</v>
      </c>
      <c r="C187" s="60" t="s">
        <v>692</v>
      </c>
      <c r="D187" s="61" t="s">
        <v>11</v>
      </c>
      <c r="E187" s="61" t="s">
        <v>12</v>
      </c>
      <c r="F187" s="194">
        <v>304</v>
      </c>
      <c r="G187" s="99">
        <v>182.4</v>
      </c>
      <c r="H187" s="127"/>
      <c r="I187" s="115"/>
      <c r="J187" s="115"/>
      <c r="K187" s="115"/>
      <c r="L187" s="117"/>
      <c r="M187" s="50"/>
      <c r="N187" s="119"/>
      <c r="O187" s="121"/>
      <c r="P187" s="123"/>
    </row>
    <row r="188" spans="1:16" ht="19.5" customHeight="1" x14ac:dyDescent="0.25">
      <c r="A188" s="136"/>
      <c r="B188" s="69" t="s">
        <v>260</v>
      </c>
      <c r="C188" s="70"/>
      <c r="D188" s="70"/>
      <c r="E188" s="70"/>
      <c r="F188" s="203"/>
      <c r="G188" s="100"/>
      <c r="H188" s="126">
        <v>13.37</v>
      </c>
      <c r="I188" s="53"/>
      <c r="J188" s="114">
        <v>12.54</v>
      </c>
      <c r="K188" s="53"/>
      <c r="L188" s="116">
        <v>11.7</v>
      </c>
      <c r="M188" s="50"/>
      <c r="N188" s="118"/>
      <c r="O188" s="120"/>
      <c r="P188" s="37"/>
    </row>
    <row r="189" spans="1:16" ht="27.75" customHeight="1" x14ac:dyDescent="0.25">
      <c r="A189" s="137"/>
      <c r="B189" s="79" t="s">
        <v>261</v>
      </c>
      <c r="C189" s="80" t="s">
        <v>262</v>
      </c>
      <c r="D189" s="81" t="s">
        <v>11</v>
      </c>
      <c r="E189" s="81" t="s">
        <v>12</v>
      </c>
      <c r="F189" s="195">
        <v>247</v>
      </c>
      <c r="G189" s="103">
        <v>148.19999999999999</v>
      </c>
      <c r="H189" s="133"/>
      <c r="I189" s="54">
        <f>H188*O189</f>
        <v>0</v>
      </c>
      <c r="J189" s="134"/>
      <c r="K189" s="54">
        <f>J188*O189</f>
        <v>0</v>
      </c>
      <c r="L189" s="135"/>
      <c r="M189" s="49">
        <f>L188*O189</f>
        <v>0</v>
      </c>
      <c r="N189" s="140"/>
      <c r="O189" s="132"/>
      <c r="P189" s="44">
        <v>0</v>
      </c>
    </row>
    <row r="190" spans="1:16" ht="19.5" customHeight="1" x14ac:dyDescent="0.25">
      <c r="A190" s="138"/>
      <c r="B190" s="19" t="s">
        <v>263</v>
      </c>
      <c r="C190" s="20"/>
      <c r="D190" s="20"/>
      <c r="E190" s="20"/>
      <c r="F190" s="204"/>
      <c r="G190" s="104"/>
      <c r="H190" s="126">
        <v>2.8</v>
      </c>
      <c r="I190" s="114">
        <f t="shared" ref="I190" si="260">H190*O190</f>
        <v>0</v>
      </c>
      <c r="J190" s="114">
        <v>2.63</v>
      </c>
      <c r="K190" s="114">
        <f t="shared" ref="K190" si="261">J190*O190</f>
        <v>0</v>
      </c>
      <c r="L190" s="116">
        <v>2.4500000000000002</v>
      </c>
      <c r="M190" s="49">
        <f t="shared" ref="M190" si="262">L190*O190</f>
        <v>0</v>
      </c>
      <c r="N190" s="118"/>
      <c r="O190" s="120"/>
      <c r="P190" s="122">
        <v>0</v>
      </c>
    </row>
    <row r="191" spans="1:16" ht="27.75" customHeight="1" x14ac:dyDescent="0.25">
      <c r="A191" s="139"/>
      <c r="B191" s="6" t="s">
        <v>264</v>
      </c>
      <c r="C191" s="7" t="s">
        <v>265</v>
      </c>
      <c r="D191" s="8" t="s">
        <v>11</v>
      </c>
      <c r="E191" s="8" t="s">
        <v>12</v>
      </c>
      <c r="F191" s="194">
        <v>437</v>
      </c>
      <c r="G191" s="99">
        <v>262.2</v>
      </c>
      <c r="H191" s="127"/>
      <c r="I191" s="115"/>
      <c r="J191" s="115"/>
      <c r="K191" s="115"/>
      <c r="L191" s="117"/>
      <c r="M191" s="50"/>
      <c r="N191" s="119"/>
      <c r="O191" s="121"/>
      <c r="P191" s="123"/>
    </row>
    <row r="192" spans="1:16" ht="19.5" customHeight="1" x14ac:dyDescent="0.25">
      <c r="A192" s="144"/>
      <c r="B192" s="17" t="s">
        <v>266</v>
      </c>
      <c r="C192" s="18"/>
      <c r="D192" s="18"/>
      <c r="E192" s="18"/>
      <c r="F192" s="203"/>
      <c r="G192" s="100"/>
      <c r="H192" s="126">
        <v>1.65</v>
      </c>
      <c r="I192" s="114">
        <f t="shared" ref="I192" si="263">H192*O192</f>
        <v>0</v>
      </c>
      <c r="J192" s="114">
        <v>1.55</v>
      </c>
      <c r="K192" s="114">
        <f t="shared" ref="K192" si="264">J192*O192</f>
        <v>0</v>
      </c>
      <c r="L192" s="116">
        <v>1.45</v>
      </c>
      <c r="M192" s="49">
        <f t="shared" ref="M192" si="265">L192*O192</f>
        <v>0</v>
      </c>
      <c r="N192" s="118"/>
      <c r="O192" s="120"/>
      <c r="P192" s="122">
        <v>0</v>
      </c>
    </row>
    <row r="193" spans="1:22" ht="27.75" customHeight="1" x14ac:dyDescent="0.25">
      <c r="A193" s="145"/>
      <c r="B193" s="9" t="s">
        <v>267</v>
      </c>
      <c r="C193" s="10" t="s">
        <v>268</v>
      </c>
      <c r="D193" s="11" t="s">
        <v>11</v>
      </c>
      <c r="E193" s="11" t="s">
        <v>12</v>
      </c>
      <c r="F193" s="194">
        <v>257</v>
      </c>
      <c r="G193" s="99">
        <v>154.19999999999999</v>
      </c>
      <c r="H193" s="127"/>
      <c r="I193" s="115"/>
      <c r="J193" s="115"/>
      <c r="K193" s="115"/>
      <c r="L193" s="117"/>
      <c r="M193" s="50"/>
      <c r="N193" s="119"/>
      <c r="O193" s="121"/>
      <c r="P193" s="123"/>
    </row>
    <row r="194" spans="1:22" ht="19.5" customHeight="1" x14ac:dyDescent="0.25">
      <c r="A194" s="138"/>
      <c r="B194" s="57" t="s">
        <v>269</v>
      </c>
      <c r="C194" s="58"/>
      <c r="D194" s="58"/>
      <c r="E194" s="58"/>
      <c r="F194" s="196"/>
      <c r="G194" s="98"/>
      <c r="H194" s="126">
        <v>2.0699999999999998</v>
      </c>
      <c r="I194" s="114">
        <f t="shared" ref="I194" si="266">H194*O194</f>
        <v>0</v>
      </c>
      <c r="J194" s="114">
        <v>1.94</v>
      </c>
      <c r="K194" s="114">
        <f t="shared" ref="K194" si="267">J194*O194</f>
        <v>0</v>
      </c>
      <c r="L194" s="116">
        <v>1.81</v>
      </c>
      <c r="M194" s="49">
        <f t="shared" ref="M194" si="268">L194*O194</f>
        <v>0</v>
      </c>
      <c r="N194" s="118"/>
      <c r="O194" s="120"/>
      <c r="P194" s="122">
        <v>0</v>
      </c>
    </row>
    <row r="195" spans="1:22" ht="27.75" customHeight="1" x14ac:dyDescent="0.25">
      <c r="A195" s="139"/>
      <c r="B195" s="59" t="s">
        <v>270</v>
      </c>
      <c r="C195" s="60" t="s">
        <v>271</v>
      </c>
      <c r="D195" s="61" t="s">
        <v>11</v>
      </c>
      <c r="E195" s="61" t="s">
        <v>12</v>
      </c>
      <c r="F195" s="195">
        <v>323</v>
      </c>
      <c r="G195" s="101">
        <v>193.8</v>
      </c>
      <c r="H195" s="127"/>
      <c r="I195" s="115"/>
      <c r="J195" s="115"/>
      <c r="K195" s="115"/>
      <c r="L195" s="117"/>
      <c r="M195" s="50"/>
      <c r="N195" s="119"/>
      <c r="O195" s="121"/>
      <c r="P195" s="123"/>
    </row>
    <row r="196" spans="1:22" ht="19.5" customHeight="1" x14ac:dyDescent="0.3">
      <c r="A196" s="130"/>
      <c r="B196" s="82" t="s">
        <v>706</v>
      </c>
      <c r="C196" s="83"/>
      <c r="D196" s="83"/>
      <c r="E196" s="83"/>
      <c r="F196" s="196"/>
      <c r="G196" s="98"/>
      <c r="H196" s="126">
        <v>1.52</v>
      </c>
      <c r="I196" s="114">
        <f t="shared" ref="I196" si="269">H196*O196</f>
        <v>0</v>
      </c>
      <c r="J196" s="114">
        <v>1.43</v>
      </c>
      <c r="K196" s="114">
        <f t="shared" ref="K196" si="270">J196*O196</f>
        <v>0</v>
      </c>
      <c r="L196" s="116">
        <v>1.33</v>
      </c>
      <c r="M196" s="49">
        <f t="shared" ref="M196" si="271">L196*O196</f>
        <v>0</v>
      </c>
      <c r="N196" s="118"/>
      <c r="O196" s="120"/>
      <c r="P196" s="122">
        <v>0</v>
      </c>
      <c r="S196" s="45"/>
      <c r="T196" s="45"/>
      <c r="U196" s="45"/>
      <c r="V196" s="45"/>
    </row>
    <row r="197" spans="1:22" ht="28.5" customHeight="1" x14ac:dyDescent="0.3">
      <c r="A197" s="131"/>
      <c r="B197" s="84" t="s">
        <v>700</v>
      </c>
      <c r="C197" s="85" t="s">
        <v>695</v>
      </c>
      <c r="D197" s="86" t="s">
        <v>11</v>
      </c>
      <c r="E197" s="86" t="s">
        <v>12</v>
      </c>
      <c r="F197" s="194">
        <v>238</v>
      </c>
      <c r="G197" s="99">
        <v>142.80000000000001</v>
      </c>
      <c r="H197" s="127"/>
      <c r="I197" s="115"/>
      <c r="J197" s="115"/>
      <c r="K197" s="115"/>
      <c r="L197" s="117"/>
      <c r="M197" s="50"/>
      <c r="N197" s="119"/>
      <c r="O197" s="121"/>
      <c r="P197" s="123"/>
      <c r="S197" s="45"/>
      <c r="T197" s="45"/>
      <c r="U197" s="45"/>
      <c r="V197" s="45"/>
    </row>
    <row r="198" spans="1:22" s="45" customFormat="1" ht="27" customHeight="1" x14ac:dyDescent="0.3">
      <c r="A198" s="90"/>
      <c r="B198" s="90"/>
      <c r="C198" s="97" t="s">
        <v>272</v>
      </c>
      <c r="D198" s="90"/>
      <c r="E198" s="90"/>
      <c r="F198" s="198"/>
      <c r="G198" s="48"/>
      <c r="H198" s="48"/>
      <c r="I198" s="48"/>
      <c r="J198" s="48"/>
      <c r="K198" s="48"/>
      <c r="L198" s="48"/>
      <c r="M198" s="48"/>
      <c r="N198" s="47"/>
      <c r="O198" s="55"/>
      <c r="P198" s="94"/>
      <c r="Q198" s="93"/>
    </row>
    <row r="199" spans="1:22" ht="19.5" customHeight="1" x14ac:dyDescent="0.25">
      <c r="A199" s="130"/>
      <c r="B199" s="57" t="s">
        <v>273</v>
      </c>
      <c r="C199" s="58"/>
      <c r="D199" s="58"/>
      <c r="E199" s="58"/>
      <c r="F199" s="196"/>
      <c r="G199" s="98"/>
      <c r="H199" s="126">
        <v>1.95</v>
      </c>
      <c r="I199" s="114">
        <f t="shared" ref="I199" si="272">H199*O199</f>
        <v>0</v>
      </c>
      <c r="J199" s="114">
        <v>1.83</v>
      </c>
      <c r="K199" s="114">
        <f t="shared" ref="K199" si="273">J199*O199</f>
        <v>0</v>
      </c>
      <c r="L199" s="116">
        <v>1.71</v>
      </c>
      <c r="M199" s="49">
        <f t="shared" ref="M199" si="274">L199*O199</f>
        <v>0</v>
      </c>
      <c r="N199" s="118"/>
      <c r="O199" s="120"/>
      <c r="P199" s="37"/>
    </row>
    <row r="200" spans="1:22" ht="27.75" customHeight="1" x14ac:dyDescent="0.25">
      <c r="A200" s="131"/>
      <c r="B200" s="65" t="s">
        <v>274</v>
      </c>
      <c r="C200" s="66" t="s">
        <v>275</v>
      </c>
      <c r="D200" s="67" t="s">
        <v>11</v>
      </c>
      <c r="E200" s="67" t="s">
        <v>12</v>
      </c>
      <c r="F200" s="194">
        <v>304</v>
      </c>
      <c r="G200" s="105">
        <v>182.4</v>
      </c>
      <c r="H200" s="133"/>
      <c r="I200" s="134"/>
      <c r="J200" s="134"/>
      <c r="K200" s="134"/>
      <c r="L200" s="135"/>
      <c r="M200" s="56"/>
      <c r="N200" s="140"/>
      <c r="O200" s="132"/>
      <c r="P200" s="44">
        <v>0</v>
      </c>
    </row>
    <row r="201" spans="1:22" ht="19.5" customHeight="1" x14ac:dyDescent="0.25">
      <c r="A201" s="124"/>
      <c r="B201" s="69" t="s">
        <v>276</v>
      </c>
      <c r="C201" s="70"/>
      <c r="D201" s="70"/>
      <c r="E201" s="70"/>
      <c r="F201" s="205"/>
      <c r="G201" s="106"/>
      <c r="H201" s="126">
        <v>1.95</v>
      </c>
      <c r="I201" s="114">
        <f t="shared" ref="I201" si="275">H201*O201</f>
        <v>0</v>
      </c>
      <c r="J201" s="114">
        <v>1.83</v>
      </c>
      <c r="K201" s="114">
        <f t="shared" ref="K201" si="276">J201*O201</f>
        <v>0</v>
      </c>
      <c r="L201" s="116">
        <v>1.71</v>
      </c>
      <c r="M201" s="49">
        <f t="shared" ref="M201" si="277">L201*O201</f>
        <v>0</v>
      </c>
      <c r="N201" s="118"/>
      <c r="O201" s="120"/>
      <c r="P201" s="122">
        <v>0</v>
      </c>
    </row>
    <row r="202" spans="1:22" ht="27.75" customHeight="1" x14ac:dyDescent="0.25">
      <c r="A202" s="125"/>
      <c r="B202" s="71" t="s">
        <v>277</v>
      </c>
      <c r="C202" s="72" t="s">
        <v>278</v>
      </c>
      <c r="D202" s="73" t="s">
        <v>11</v>
      </c>
      <c r="E202" s="73" t="s">
        <v>12</v>
      </c>
      <c r="F202" s="194">
        <v>304</v>
      </c>
      <c r="G202" s="99">
        <v>182.4</v>
      </c>
      <c r="H202" s="127"/>
      <c r="I202" s="115"/>
      <c r="J202" s="115"/>
      <c r="K202" s="115"/>
      <c r="L202" s="117"/>
      <c r="M202" s="50"/>
      <c r="N202" s="119"/>
      <c r="O202" s="121"/>
      <c r="P202" s="123"/>
    </row>
    <row r="203" spans="1:22" ht="19.5" customHeight="1" x14ac:dyDescent="0.25">
      <c r="A203" s="124"/>
      <c r="B203" s="57" t="s">
        <v>279</v>
      </c>
      <c r="C203" s="58"/>
      <c r="D203" s="58"/>
      <c r="E203" s="58"/>
      <c r="F203" s="196"/>
      <c r="G203" s="98"/>
      <c r="H203" s="126">
        <v>1.099</v>
      </c>
      <c r="I203" s="114">
        <f t="shared" ref="I203" si="278">H203*O203</f>
        <v>0</v>
      </c>
      <c r="J203" s="114">
        <v>1.03</v>
      </c>
      <c r="K203" s="114">
        <f t="shared" ref="K203" si="279">J203*O203</f>
        <v>0</v>
      </c>
      <c r="L203" s="116">
        <v>0.96</v>
      </c>
      <c r="M203" s="49">
        <f t="shared" ref="M203" si="280">L203*O203</f>
        <v>0</v>
      </c>
      <c r="N203" s="118" t="s">
        <v>29</v>
      </c>
      <c r="O203" s="120"/>
      <c r="P203" s="122">
        <v>0</v>
      </c>
    </row>
    <row r="204" spans="1:22" ht="27.75" customHeight="1" x14ac:dyDescent="0.25">
      <c r="A204" s="125"/>
      <c r="B204" s="59" t="s">
        <v>280</v>
      </c>
      <c r="C204" s="60" t="s">
        <v>281</v>
      </c>
      <c r="D204" s="61" t="s">
        <v>11</v>
      </c>
      <c r="E204" s="61" t="s">
        <v>12</v>
      </c>
      <c r="F204" s="194">
        <v>171</v>
      </c>
      <c r="G204" s="99">
        <v>102.6</v>
      </c>
      <c r="H204" s="127"/>
      <c r="I204" s="115"/>
      <c r="J204" s="115"/>
      <c r="K204" s="115"/>
      <c r="L204" s="117"/>
      <c r="M204" s="50"/>
      <c r="N204" s="119"/>
      <c r="O204" s="121"/>
      <c r="P204" s="123"/>
    </row>
    <row r="205" spans="1:22" ht="19.5" customHeight="1" x14ac:dyDescent="0.25">
      <c r="A205" s="124"/>
      <c r="B205" s="69" t="s">
        <v>282</v>
      </c>
      <c r="C205" s="70"/>
      <c r="D205" s="70"/>
      <c r="E205" s="70"/>
      <c r="F205" s="203"/>
      <c r="G205" s="100"/>
      <c r="H205" s="126">
        <v>1.95</v>
      </c>
      <c r="I205" s="114">
        <f t="shared" ref="I205" si="281">H205*O205</f>
        <v>0</v>
      </c>
      <c r="J205" s="114">
        <v>1.83</v>
      </c>
      <c r="K205" s="114">
        <f t="shared" ref="K205" si="282">J205*O205</f>
        <v>0</v>
      </c>
      <c r="L205" s="116">
        <v>1.71</v>
      </c>
      <c r="M205" s="49">
        <f t="shared" ref="M205" si="283">L205*O205</f>
        <v>0</v>
      </c>
      <c r="N205" s="118"/>
      <c r="O205" s="120"/>
      <c r="P205" s="122">
        <v>0</v>
      </c>
    </row>
    <row r="206" spans="1:22" ht="27.75" customHeight="1" x14ac:dyDescent="0.25">
      <c r="A206" s="125"/>
      <c r="B206" s="71" t="s">
        <v>283</v>
      </c>
      <c r="C206" s="72" t="s">
        <v>284</v>
      </c>
      <c r="D206" s="73" t="s">
        <v>11</v>
      </c>
      <c r="E206" s="73" t="s">
        <v>12</v>
      </c>
      <c r="F206" s="194">
        <v>304</v>
      </c>
      <c r="G206" s="99">
        <v>182.4</v>
      </c>
      <c r="H206" s="127"/>
      <c r="I206" s="115"/>
      <c r="J206" s="115"/>
      <c r="K206" s="115"/>
      <c r="L206" s="117"/>
      <c r="M206" s="50"/>
      <c r="N206" s="119"/>
      <c r="O206" s="121"/>
      <c r="P206" s="123"/>
    </row>
    <row r="207" spans="1:22" ht="19.5" customHeight="1" x14ac:dyDescent="0.25">
      <c r="A207" s="124"/>
      <c r="B207" s="57" t="s">
        <v>285</v>
      </c>
      <c r="C207" s="58"/>
      <c r="D207" s="58"/>
      <c r="E207" s="58"/>
      <c r="F207" s="196"/>
      <c r="G207" s="98"/>
      <c r="H207" s="126">
        <v>1.34</v>
      </c>
      <c r="I207" s="114">
        <f t="shared" ref="I207" si="284">H207*O207</f>
        <v>0</v>
      </c>
      <c r="J207" s="114">
        <v>1.26</v>
      </c>
      <c r="K207" s="114">
        <f t="shared" ref="K207" si="285">J207*O207</f>
        <v>0</v>
      </c>
      <c r="L207" s="116">
        <v>1.1759999999999999</v>
      </c>
      <c r="M207" s="49">
        <f t="shared" ref="M207" si="286">L207*O207</f>
        <v>0</v>
      </c>
      <c r="N207" s="118" t="s">
        <v>29</v>
      </c>
      <c r="O207" s="120"/>
      <c r="P207" s="122">
        <v>0</v>
      </c>
    </row>
    <row r="208" spans="1:22" ht="27.75" customHeight="1" x14ac:dyDescent="0.25">
      <c r="A208" s="125"/>
      <c r="B208" s="59" t="s">
        <v>286</v>
      </c>
      <c r="C208" s="60" t="s">
        <v>287</v>
      </c>
      <c r="D208" s="61" t="s">
        <v>11</v>
      </c>
      <c r="E208" s="61" t="s">
        <v>12</v>
      </c>
      <c r="F208" s="194">
        <v>209</v>
      </c>
      <c r="G208" s="99">
        <v>125.4</v>
      </c>
      <c r="H208" s="127"/>
      <c r="I208" s="115"/>
      <c r="J208" s="115"/>
      <c r="K208" s="115"/>
      <c r="L208" s="117"/>
      <c r="M208" s="50"/>
      <c r="N208" s="119"/>
      <c r="O208" s="121"/>
      <c r="P208" s="123"/>
    </row>
    <row r="209" spans="1:16" ht="19.5" customHeight="1" x14ac:dyDescent="0.25">
      <c r="A209" s="124"/>
      <c r="B209" s="69" t="s">
        <v>288</v>
      </c>
      <c r="C209" s="70"/>
      <c r="D209" s="70"/>
      <c r="E209" s="70"/>
      <c r="F209" s="203"/>
      <c r="G209" s="100"/>
      <c r="H209" s="126">
        <v>2.0699999999999998</v>
      </c>
      <c r="I209" s="114">
        <f t="shared" ref="I209" si="287">H209*O209</f>
        <v>0</v>
      </c>
      <c r="J209" s="114">
        <v>1.94</v>
      </c>
      <c r="K209" s="114">
        <f t="shared" ref="K209" si="288">J209*O209</f>
        <v>0</v>
      </c>
      <c r="L209" s="116">
        <v>1.81</v>
      </c>
      <c r="M209" s="49">
        <f t="shared" ref="M209" si="289">L209*O209</f>
        <v>0</v>
      </c>
      <c r="N209" s="118" t="s">
        <v>29</v>
      </c>
      <c r="O209" s="120"/>
      <c r="P209" s="122">
        <v>0</v>
      </c>
    </row>
    <row r="210" spans="1:16" ht="27.75" customHeight="1" x14ac:dyDescent="0.25">
      <c r="A210" s="125"/>
      <c r="B210" s="71" t="s">
        <v>289</v>
      </c>
      <c r="C210" s="72" t="s">
        <v>290</v>
      </c>
      <c r="D210" s="73" t="s">
        <v>11</v>
      </c>
      <c r="E210" s="73" t="s">
        <v>12</v>
      </c>
      <c r="F210" s="195">
        <v>323</v>
      </c>
      <c r="G210" s="101">
        <v>193.8</v>
      </c>
      <c r="H210" s="127"/>
      <c r="I210" s="115"/>
      <c r="J210" s="115"/>
      <c r="K210" s="115"/>
      <c r="L210" s="117"/>
      <c r="M210" s="50"/>
      <c r="N210" s="119"/>
      <c r="O210" s="121"/>
      <c r="P210" s="123"/>
    </row>
    <row r="211" spans="1:16" ht="19.5" customHeight="1" x14ac:dyDescent="0.25">
      <c r="A211" s="124"/>
      <c r="B211" s="57" t="s">
        <v>291</v>
      </c>
      <c r="C211" s="58"/>
      <c r="D211" s="58"/>
      <c r="E211" s="58"/>
      <c r="F211" s="196"/>
      <c r="G211" s="98"/>
      <c r="H211" s="126">
        <v>2.2000000000000002</v>
      </c>
      <c r="I211" s="114">
        <f t="shared" ref="I211" si="290">H211*O211</f>
        <v>0</v>
      </c>
      <c r="J211" s="114">
        <v>2.06</v>
      </c>
      <c r="K211" s="114">
        <f t="shared" ref="K211" si="291">J211*O211</f>
        <v>0</v>
      </c>
      <c r="L211" s="116">
        <v>1.92</v>
      </c>
      <c r="M211" s="49">
        <f t="shared" ref="M211" si="292">L211*O211</f>
        <v>0</v>
      </c>
      <c r="N211" s="118"/>
      <c r="O211" s="120"/>
      <c r="P211" s="122">
        <v>0</v>
      </c>
    </row>
    <row r="212" spans="1:16" ht="27.75" customHeight="1" x14ac:dyDescent="0.25">
      <c r="A212" s="125"/>
      <c r="B212" s="59" t="s">
        <v>292</v>
      </c>
      <c r="C212" s="60" t="s">
        <v>293</v>
      </c>
      <c r="D212" s="61" t="s">
        <v>11</v>
      </c>
      <c r="E212" s="61" t="s">
        <v>12</v>
      </c>
      <c r="F212" s="194">
        <v>342</v>
      </c>
      <c r="G212" s="99">
        <v>205.2</v>
      </c>
      <c r="H212" s="127"/>
      <c r="I212" s="115"/>
      <c r="J212" s="115"/>
      <c r="K212" s="115"/>
      <c r="L212" s="117"/>
      <c r="M212" s="50"/>
      <c r="N212" s="119"/>
      <c r="O212" s="121"/>
      <c r="P212" s="123"/>
    </row>
    <row r="213" spans="1:16" ht="19.5" customHeight="1" x14ac:dyDescent="0.25">
      <c r="A213" s="124"/>
      <c r="B213" s="69" t="s">
        <v>294</v>
      </c>
      <c r="C213" s="70"/>
      <c r="D213" s="70"/>
      <c r="E213" s="70"/>
      <c r="F213" s="203"/>
      <c r="G213" s="100"/>
      <c r="H213" s="126">
        <v>2.2000000000000002</v>
      </c>
      <c r="I213" s="114">
        <f t="shared" ref="I213" si="293">H213*O213</f>
        <v>0</v>
      </c>
      <c r="J213" s="114">
        <v>2.06</v>
      </c>
      <c r="K213" s="114">
        <f t="shared" ref="K213" si="294">J213*O213</f>
        <v>0</v>
      </c>
      <c r="L213" s="116">
        <v>1.92</v>
      </c>
      <c r="M213" s="49">
        <f t="shared" ref="M213" si="295">L213*O213</f>
        <v>0</v>
      </c>
      <c r="N213" s="118"/>
      <c r="O213" s="120"/>
      <c r="P213" s="122">
        <v>0</v>
      </c>
    </row>
    <row r="214" spans="1:16" ht="27.75" customHeight="1" x14ac:dyDescent="0.25">
      <c r="A214" s="125"/>
      <c r="B214" s="71" t="s">
        <v>295</v>
      </c>
      <c r="C214" s="72" t="s">
        <v>296</v>
      </c>
      <c r="D214" s="73" t="s">
        <v>11</v>
      </c>
      <c r="E214" s="73" t="s">
        <v>12</v>
      </c>
      <c r="F214" s="194">
        <v>342</v>
      </c>
      <c r="G214" s="99">
        <v>205.2</v>
      </c>
      <c r="H214" s="127"/>
      <c r="I214" s="115"/>
      <c r="J214" s="115"/>
      <c r="K214" s="115"/>
      <c r="L214" s="117"/>
      <c r="M214" s="50"/>
      <c r="N214" s="119"/>
      <c r="O214" s="121"/>
      <c r="P214" s="123"/>
    </row>
    <row r="215" spans="1:16" ht="19.5" customHeight="1" x14ac:dyDescent="0.25">
      <c r="A215" s="124"/>
      <c r="B215" s="19" t="s">
        <v>297</v>
      </c>
      <c r="C215" s="20"/>
      <c r="D215" s="20"/>
      <c r="E215" s="20"/>
      <c r="F215" s="196"/>
      <c r="G215" s="98"/>
      <c r="H215" s="126">
        <v>1.95</v>
      </c>
      <c r="I215" s="114">
        <f t="shared" ref="I215" si="296">H215*O215</f>
        <v>0</v>
      </c>
      <c r="J215" s="114">
        <v>1.83</v>
      </c>
      <c r="K215" s="114">
        <f t="shared" ref="K215" si="297">J215*O215</f>
        <v>0</v>
      </c>
      <c r="L215" s="116">
        <v>1.71</v>
      </c>
      <c r="M215" s="49">
        <f t="shared" ref="M215" si="298">L215*O215</f>
        <v>0</v>
      </c>
      <c r="N215" s="118"/>
      <c r="O215" s="120"/>
      <c r="P215" s="122">
        <v>0</v>
      </c>
    </row>
    <row r="216" spans="1:16" ht="27.75" customHeight="1" x14ac:dyDescent="0.25">
      <c r="A216" s="125"/>
      <c r="B216" s="6" t="s">
        <v>298</v>
      </c>
      <c r="C216" s="7" t="s">
        <v>299</v>
      </c>
      <c r="D216" s="8" t="s">
        <v>11</v>
      </c>
      <c r="E216" s="8" t="s">
        <v>12</v>
      </c>
      <c r="F216" s="194">
        <v>304</v>
      </c>
      <c r="G216" s="99">
        <v>182.4</v>
      </c>
      <c r="H216" s="127"/>
      <c r="I216" s="115"/>
      <c r="J216" s="115"/>
      <c r="K216" s="115"/>
      <c r="L216" s="117"/>
      <c r="M216" s="50"/>
      <c r="N216" s="119"/>
      <c r="O216" s="121"/>
      <c r="P216" s="123"/>
    </row>
    <row r="217" spans="1:16" ht="19.5" customHeight="1" x14ac:dyDescent="0.25">
      <c r="A217" s="124"/>
      <c r="B217" s="69" t="s">
        <v>300</v>
      </c>
      <c r="C217" s="70"/>
      <c r="D217" s="70"/>
      <c r="E217" s="70"/>
      <c r="F217" s="203"/>
      <c r="G217" s="100"/>
      <c r="H217" s="126">
        <v>1.82</v>
      </c>
      <c r="I217" s="114">
        <f t="shared" ref="I217" si="299">H217*O217</f>
        <v>0</v>
      </c>
      <c r="J217" s="114">
        <v>1.71</v>
      </c>
      <c r="K217" s="114">
        <f t="shared" ref="K217" si="300">J217*O217</f>
        <v>0</v>
      </c>
      <c r="L217" s="116">
        <v>1.6</v>
      </c>
      <c r="M217" s="49">
        <f t="shared" ref="M217" si="301">L217*O217</f>
        <v>0</v>
      </c>
      <c r="N217" s="118"/>
      <c r="O217" s="120"/>
      <c r="P217" s="122">
        <v>0</v>
      </c>
    </row>
    <row r="218" spans="1:16" ht="27.75" customHeight="1" x14ac:dyDescent="0.25">
      <c r="A218" s="125"/>
      <c r="B218" s="71" t="s">
        <v>301</v>
      </c>
      <c r="C218" s="72" t="s">
        <v>302</v>
      </c>
      <c r="D218" s="73" t="s">
        <v>11</v>
      </c>
      <c r="E218" s="73" t="s">
        <v>12</v>
      </c>
      <c r="F218" s="195">
        <v>285</v>
      </c>
      <c r="G218" s="99">
        <v>171</v>
      </c>
      <c r="H218" s="127"/>
      <c r="I218" s="115"/>
      <c r="J218" s="115"/>
      <c r="K218" s="115"/>
      <c r="L218" s="117"/>
      <c r="M218" s="50"/>
      <c r="N218" s="119"/>
      <c r="O218" s="121"/>
      <c r="P218" s="123"/>
    </row>
    <row r="219" spans="1:16" ht="19.5" customHeight="1" x14ac:dyDescent="0.25">
      <c r="A219" s="124"/>
      <c r="B219" s="57" t="s">
        <v>303</v>
      </c>
      <c r="C219" s="58"/>
      <c r="D219" s="58"/>
      <c r="E219" s="58"/>
      <c r="F219" s="196"/>
      <c r="G219" s="98"/>
      <c r="H219" s="126">
        <v>1.82</v>
      </c>
      <c r="I219" s="114">
        <f t="shared" ref="I219" si="302">H219*O219</f>
        <v>0</v>
      </c>
      <c r="J219" s="114">
        <v>1.71</v>
      </c>
      <c r="K219" s="114">
        <f t="shared" ref="K219" si="303">J219*O219</f>
        <v>0</v>
      </c>
      <c r="L219" s="116">
        <v>1.6</v>
      </c>
      <c r="M219" s="49">
        <f t="shared" ref="M219" si="304">L219*O219</f>
        <v>0</v>
      </c>
      <c r="N219" s="118"/>
      <c r="O219" s="120"/>
      <c r="P219" s="122">
        <v>0</v>
      </c>
    </row>
    <row r="220" spans="1:16" ht="27.75" customHeight="1" x14ac:dyDescent="0.25">
      <c r="A220" s="125"/>
      <c r="B220" s="62" t="s">
        <v>304</v>
      </c>
      <c r="C220" s="60" t="s">
        <v>305</v>
      </c>
      <c r="D220" s="61" t="s">
        <v>11</v>
      </c>
      <c r="E220" s="61" t="s">
        <v>12</v>
      </c>
      <c r="F220" s="195">
        <v>285</v>
      </c>
      <c r="G220" s="99">
        <v>171</v>
      </c>
      <c r="H220" s="127"/>
      <c r="I220" s="115"/>
      <c r="J220" s="115"/>
      <c r="K220" s="115"/>
      <c r="L220" s="117"/>
      <c r="M220" s="50"/>
      <c r="N220" s="119"/>
      <c r="O220" s="121"/>
      <c r="P220" s="123"/>
    </row>
    <row r="221" spans="1:16" ht="19.5" customHeight="1" x14ac:dyDescent="0.25">
      <c r="A221" s="124"/>
      <c r="B221" s="69" t="s">
        <v>306</v>
      </c>
      <c r="C221" s="70"/>
      <c r="D221" s="70"/>
      <c r="E221" s="70"/>
      <c r="F221" s="203"/>
      <c r="G221" s="100"/>
      <c r="H221" s="126">
        <v>1.95</v>
      </c>
      <c r="I221" s="114">
        <f t="shared" ref="I221" si="305">H221*O221</f>
        <v>0</v>
      </c>
      <c r="J221" s="114">
        <v>1.83</v>
      </c>
      <c r="K221" s="114">
        <f t="shared" ref="K221" si="306">J221*O221</f>
        <v>0</v>
      </c>
      <c r="L221" s="116">
        <v>1.71</v>
      </c>
      <c r="M221" s="49">
        <f t="shared" ref="M221" si="307">L221*O221</f>
        <v>0</v>
      </c>
      <c r="N221" s="118"/>
      <c r="O221" s="120"/>
      <c r="P221" s="122">
        <v>0</v>
      </c>
    </row>
    <row r="222" spans="1:16" ht="27.75" customHeight="1" x14ac:dyDescent="0.25">
      <c r="A222" s="125"/>
      <c r="B222" s="71" t="s">
        <v>307</v>
      </c>
      <c r="C222" s="72" t="s">
        <v>308</v>
      </c>
      <c r="D222" s="73" t="s">
        <v>11</v>
      </c>
      <c r="E222" s="73" t="s">
        <v>12</v>
      </c>
      <c r="F222" s="194">
        <v>304</v>
      </c>
      <c r="G222" s="99">
        <v>182.4</v>
      </c>
      <c r="H222" s="127"/>
      <c r="I222" s="115"/>
      <c r="J222" s="115"/>
      <c r="K222" s="115"/>
      <c r="L222" s="117"/>
      <c r="M222" s="50"/>
      <c r="N222" s="119"/>
      <c r="O222" s="121"/>
      <c r="P222" s="123"/>
    </row>
    <row r="223" spans="1:16" ht="19.5" customHeight="1" x14ac:dyDescent="0.25">
      <c r="A223" s="124"/>
      <c r="B223" s="19" t="s">
        <v>309</v>
      </c>
      <c r="C223" s="20"/>
      <c r="D223" s="20"/>
      <c r="E223" s="20"/>
      <c r="F223" s="196"/>
      <c r="G223" s="98"/>
      <c r="H223" s="126">
        <v>1.59</v>
      </c>
      <c r="I223" s="114">
        <f t="shared" ref="I223" si="308">H223*O223</f>
        <v>0</v>
      </c>
      <c r="J223" s="114">
        <v>1.49</v>
      </c>
      <c r="K223" s="114">
        <f t="shared" ref="K223" si="309">J223*O223</f>
        <v>0</v>
      </c>
      <c r="L223" s="116">
        <v>1.39</v>
      </c>
      <c r="M223" s="49">
        <f t="shared" ref="M223" si="310">L223*O223</f>
        <v>0</v>
      </c>
      <c r="N223" s="118"/>
      <c r="O223" s="120"/>
      <c r="P223" s="122">
        <v>0</v>
      </c>
    </row>
    <row r="224" spans="1:16" ht="27.75" customHeight="1" x14ac:dyDescent="0.25">
      <c r="A224" s="125"/>
      <c r="B224" s="6" t="s">
        <v>310</v>
      </c>
      <c r="C224" s="7" t="s">
        <v>311</v>
      </c>
      <c r="D224" s="8" t="s">
        <v>11</v>
      </c>
      <c r="E224" s="8" t="s">
        <v>12</v>
      </c>
      <c r="F224" s="195">
        <v>247</v>
      </c>
      <c r="G224" s="101">
        <v>148.19999999999999</v>
      </c>
      <c r="H224" s="127"/>
      <c r="I224" s="115"/>
      <c r="J224" s="115"/>
      <c r="K224" s="115"/>
      <c r="L224" s="117"/>
      <c r="M224" s="50"/>
      <c r="N224" s="119"/>
      <c r="O224" s="121"/>
      <c r="P224" s="123"/>
    </row>
    <row r="225" spans="1:16" ht="19.5" customHeight="1" x14ac:dyDescent="0.25">
      <c r="A225" s="124"/>
      <c r="B225" s="17" t="s">
        <v>312</v>
      </c>
      <c r="C225" s="18"/>
      <c r="D225" s="18"/>
      <c r="E225" s="18"/>
      <c r="F225" s="203"/>
      <c r="G225" s="100"/>
      <c r="H225" s="126">
        <v>2.2000000000000002</v>
      </c>
      <c r="I225" s="114">
        <f t="shared" ref="I225" si="311">H225*O225</f>
        <v>0</v>
      </c>
      <c r="J225" s="114">
        <v>2.06</v>
      </c>
      <c r="K225" s="114">
        <f t="shared" ref="K225" si="312">J225*O225</f>
        <v>0</v>
      </c>
      <c r="L225" s="116">
        <v>1.92</v>
      </c>
      <c r="M225" s="49">
        <f t="shared" ref="M225" si="313">L225*O225</f>
        <v>0</v>
      </c>
      <c r="N225" s="118"/>
      <c r="O225" s="120"/>
      <c r="P225" s="122">
        <v>0</v>
      </c>
    </row>
    <row r="226" spans="1:16" ht="27.75" customHeight="1" x14ac:dyDescent="0.25">
      <c r="A226" s="125"/>
      <c r="B226" s="9" t="s">
        <v>313</v>
      </c>
      <c r="C226" s="10" t="s">
        <v>314</v>
      </c>
      <c r="D226" s="11" t="s">
        <v>11</v>
      </c>
      <c r="E226" s="11" t="s">
        <v>12</v>
      </c>
      <c r="F226" s="194">
        <v>342</v>
      </c>
      <c r="G226" s="99">
        <v>205.2</v>
      </c>
      <c r="H226" s="127"/>
      <c r="I226" s="115"/>
      <c r="J226" s="115"/>
      <c r="K226" s="115"/>
      <c r="L226" s="117"/>
      <c r="M226" s="50"/>
      <c r="N226" s="119"/>
      <c r="O226" s="121"/>
      <c r="P226" s="123"/>
    </row>
    <row r="227" spans="1:16" ht="19.5" customHeight="1" x14ac:dyDescent="0.25">
      <c r="A227" s="124"/>
      <c r="B227" s="19" t="s">
        <v>315</v>
      </c>
      <c r="C227" s="20"/>
      <c r="D227" s="20"/>
      <c r="E227" s="20"/>
      <c r="F227" s="196"/>
      <c r="G227" s="98"/>
      <c r="H227" s="126">
        <v>1.95</v>
      </c>
      <c r="I227" s="114">
        <f t="shared" ref="I227" si="314">H227*O227</f>
        <v>0</v>
      </c>
      <c r="J227" s="114">
        <v>1.83</v>
      </c>
      <c r="K227" s="114">
        <f t="shared" ref="K227" si="315">J227*O227</f>
        <v>0</v>
      </c>
      <c r="L227" s="116">
        <v>1.71</v>
      </c>
      <c r="M227" s="49">
        <f t="shared" ref="M227" si="316">L227*O227</f>
        <v>0</v>
      </c>
      <c r="N227" s="118"/>
      <c r="O227" s="120"/>
      <c r="P227" s="122">
        <v>0</v>
      </c>
    </row>
    <row r="228" spans="1:16" ht="27.75" customHeight="1" x14ac:dyDescent="0.25">
      <c r="A228" s="125"/>
      <c r="B228" s="6" t="s">
        <v>316</v>
      </c>
      <c r="C228" s="7" t="s">
        <v>317</v>
      </c>
      <c r="D228" s="8" t="s">
        <v>11</v>
      </c>
      <c r="E228" s="8" t="s">
        <v>12</v>
      </c>
      <c r="F228" s="194">
        <v>304</v>
      </c>
      <c r="G228" s="99">
        <v>182.4</v>
      </c>
      <c r="H228" s="127"/>
      <c r="I228" s="115"/>
      <c r="J228" s="115"/>
      <c r="K228" s="115"/>
      <c r="L228" s="117"/>
      <c r="M228" s="50"/>
      <c r="N228" s="119"/>
      <c r="O228" s="121"/>
      <c r="P228" s="123"/>
    </row>
    <row r="229" spans="1:16" ht="19.5" customHeight="1" x14ac:dyDescent="0.25">
      <c r="A229" s="124"/>
      <c r="B229" s="69" t="s">
        <v>318</v>
      </c>
      <c r="C229" s="70"/>
      <c r="D229" s="70"/>
      <c r="E229" s="70"/>
      <c r="F229" s="203"/>
      <c r="G229" s="100"/>
      <c r="H229" s="126">
        <v>1.34</v>
      </c>
      <c r="I229" s="114">
        <f t="shared" ref="I229" si="317">H229*O229</f>
        <v>0</v>
      </c>
      <c r="J229" s="114">
        <v>1.26</v>
      </c>
      <c r="K229" s="114">
        <f t="shared" ref="K229" si="318">J229*O229</f>
        <v>0</v>
      </c>
      <c r="L229" s="116">
        <v>1.1759999999999999</v>
      </c>
      <c r="M229" s="49">
        <f t="shared" ref="M229" si="319">L229*O229</f>
        <v>0</v>
      </c>
      <c r="N229" s="118" t="s">
        <v>29</v>
      </c>
      <c r="O229" s="120"/>
      <c r="P229" s="122">
        <v>0</v>
      </c>
    </row>
    <row r="230" spans="1:16" ht="27.75" customHeight="1" x14ac:dyDescent="0.25">
      <c r="A230" s="125"/>
      <c r="B230" s="71" t="s">
        <v>319</v>
      </c>
      <c r="C230" s="72" t="s">
        <v>320</v>
      </c>
      <c r="D230" s="73" t="s">
        <v>11</v>
      </c>
      <c r="E230" s="73" t="s">
        <v>12</v>
      </c>
      <c r="F230" s="194">
        <v>209</v>
      </c>
      <c r="G230" s="99">
        <v>125.4</v>
      </c>
      <c r="H230" s="127"/>
      <c r="I230" s="115"/>
      <c r="J230" s="115"/>
      <c r="K230" s="115"/>
      <c r="L230" s="117"/>
      <c r="M230" s="50"/>
      <c r="N230" s="119"/>
      <c r="O230" s="121"/>
      <c r="P230" s="123"/>
    </row>
    <row r="231" spans="1:16" ht="19.5" customHeight="1" x14ac:dyDescent="0.25">
      <c r="A231" s="124"/>
      <c r="B231" s="19" t="s">
        <v>321</v>
      </c>
      <c r="C231" s="20"/>
      <c r="D231" s="20"/>
      <c r="E231" s="20"/>
      <c r="F231" s="196"/>
      <c r="G231" s="98"/>
      <c r="H231" s="126">
        <v>1.462</v>
      </c>
      <c r="I231" s="114">
        <f t="shared" ref="I231" si="320">H231*O231</f>
        <v>0</v>
      </c>
      <c r="J231" s="114">
        <v>1.37</v>
      </c>
      <c r="K231" s="114">
        <f t="shared" ref="K231" si="321">J231*O231</f>
        <v>0</v>
      </c>
      <c r="L231" s="116">
        <v>1.2789999999999999</v>
      </c>
      <c r="M231" s="49">
        <f t="shared" ref="M231" si="322">L231*O231</f>
        <v>0</v>
      </c>
      <c r="N231" s="118"/>
      <c r="O231" s="120"/>
      <c r="P231" s="122">
        <v>0</v>
      </c>
    </row>
    <row r="232" spans="1:16" ht="27.75" customHeight="1" x14ac:dyDescent="0.25">
      <c r="A232" s="125"/>
      <c r="B232" s="6" t="s">
        <v>322</v>
      </c>
      <c r="C232" s="7" t="s">
        <v>323</v>
      </c>
      <c r="D232" s="8" t="s">
        <v>11</v>
      </c>
      <c r="E232" s="8" t="s">
        <v>12</v>
      </c>
      <c r="F232" s="194">
        <v>228</v>
      </c>
      <c r="G232" s="99">
        <v>136.80000000000001</v>
      </c>
      <c r="H232" s="127"/>
      <c r="I232" s="115"/>
      <c r="J232" s="115"/>
      <c r="K232" s="115"/>
      <c r="L232" s="117"/>
      <c r="M232" s="50"/>
      <c r="N232" s="119"/>
      <c r="O232" s="121"/>
      <c r="P232" s="123"/>
    </row>
    <row r="233" spans="1:16" ht="19.5" customHeight="1" x14ac:dyDescent="0.25">
      <c r="A233" s="124"/>
      <c r="B233" s="69" t="s">
        <v>324</v>
      </c>
      <c r="C233" s="70"/>
      <c r="D233" s="70"/>
      <c r="E233" s="70"/>
      <c r="F233" s="203"/>
      <c r="G233" s="100"/>
      <c r="H233" s="126">
        <v>1.462</v>
      </c>
      <c r="I233" s="114">
        <f t="shared" ref="I233" si="323">H233*O233</f>
        <v>0</v>
      </c>
      <c r="J233" s="114">
        <v>1.37</v>
      </c>
      <c r="K233" s="114">
        <f t="shared" ref="K233" si="324">J233*O233</f>
        <v>0</v>
      </c>
      <c r="L233" s="116">
        <v>1.2789999999999999</v>
      </c>
      <c r="M233" s="49">
        <f t="shared" ref="M233" si="325">L233*O233</f>
        <v>0</v>
      </c>
      <c r="N233" s="118"/>
      <c r="O233" s="120"/>
      <c r="P233" s="122">
        <v>0</v>
      </c>
    </row>
    <row r="234" spans="1:16" ht="27.75" customHeight="1" x14ac:dyDescent="0.25">
      <c r="A234" s="125"/>
      <c r="B234" s="74" t="s">
        <v>325</v>
      </c>
      <c r="C234" s="72" t="s">
        <v>326</v>
      </c>
      <c r="D234" s="73" t="s">
        <v>11</v>
      </c>
      <c r="E234" s="73" t="s">
        <v>12</v>
      </c>
      <c r="F234" s="194">
        <v>228</v>
      </c>
      <c r="G234" s="99">
        <v>136.80000000000001</v>
      </c>
      <c r="H234" s="127"/>
      <c r="I234" s="115"/>
      <c r="J234" s="115"/>
      <c r="K234" s="115"/>
      <c r="L234" s="117"/>
      <c r="M234" s="50"/>
      <c r="N234" s="119"/>
      <c r="O234" s="121"/>
      <c r="P234" s="123"/>
    </row>
    <row r="235" spans="1:16" ht="19.5" customHeight="1" x14ac:dyDescent="0.25">
      <c r="A235" s="124"/>
      <c r="B235" s="57" t="s">
        <v>327</v>
      </c>
      <c r="C235" s="58"/>
      <c r="D235" s="58"/>
      <c r="E235" s="58"/>
      <c r="F235" s="196"/>
      <c r="G235" s="98"/>
      <c r="H235" s="126">
        <v>1.95</v>
      </c>
      <c r="I235" s="114">
        <f t="shared" ref="I235" si="326">H235*O235</f>
        <v>0</v>
      </c>
      <c r="J235" s="114">
        <v>1.83</v>
      </c>
      <c r="K235" s="114">
        <f t="shared" ref="K235" si="327">J235*O235</f>
        <v>0</v>
      </c>
      <c r="L235" s="116">
        <v>1.71</v>
      </c>
      <c r="M235" s="49">
        <f t="shared" ref="M235" si="328">L235*O235</f>
        <v>0</v>
      </c>
      <c r="N235" s="118" t="s">
        <v>29</v>
      </c>
      <c r="O235" s="120"/>
      <c r="P235" s="122">
        <v>0</v>
      </c>
    </row>
    <row r="236" spans="1:16" ht="27.75" customHeight="1" x14ac:dyDescent="0.25">
      <c r="A236" s="125"/>
      <c r="B236" s="59" t="s">
        <v>328</v>
      </c>
      <c r="C236" s="60" t="s">
        <v>329</v>
      </c>
      <c r="D236" s="61" t="s">
        <v>11</v>
      </c>
      <c r="E236" s="61" t="s">
        <v>12</v>
      </c>
      <c r="F236" s="194">
        <v>304</v>
      </c>
      <c r="G236" s="99">
        <v>182.4</v>
      </c>
      <c r="H236" s="127"/>
      <c r="I236" s="115"/>
      <c r="J236" s="115"/>
      <c r="K236" s="115"/>
      <c r="L236" s="117"/>
      <c r="M236" s="50"/>
      <c r="N236" s="119"/>
      <c r="O236" s="121"/>
      <c r="P236" s="123"/>
    </row>
    <row r="237" spans="1:16" ht="19.5" customHeight="1" x14ac:dyDescent="0.25">
      <c r="A237" s="124"/>
      <c r="B237" s="17" t="s">
        <v>330</v>
      </c>
      <c r="C237" s="18"/>
      <c r="D237" s="18"/>
      <c r="E237" s="18"/>
      <c r="F237" s="203"/>
      <c r="G237" s="100"/>
      <c r="H237" s="126">
        <v>1.95</v>
      </c>
      <c r="I237" s="114">
        <f t="shared" ref="I237" si="329">H237*O237</f>
        <v>0</v>
      </c>
      <c r="J237" s="114">
        <v>1.83</v>
      </c>
      <c r="K237" s="114">
        <f t="shared" ref="K237" si="330">J237*O237</f>
        <v>0</v>
      </c>
      <c r="L237" s="116">
        <v>1.71</v>
      </c>
      <c r="M237" s="49">
        <f t="shared" ref="M237" si="331">L237*O237</f>
        <v>0</v>
      </c>
      <c r="N237" s="118"/>
      <c r="O237" s="120"/>
      <c r="P237" s="122">
        <v>0</v>
      </c>
    </row>
    <row r="238" spans="1:16" ht="27.75" customHeight="1" x14ac:dyDescent="0.25">
      <c r="A238" s="125"/>
      <c r="B238" s="9" t="s">
        <v>331</v>
      </c>
      <c r="C238" s="10" t="s">
        <v>332</v>
      </c>
      <c r="D238" s="11" t="s">
        <v>11</v>
      </c>
      <c r="E238" s="11" t="s">
        <v>12</v>
      </c>
      <c r="F238" s="194">
        <v>304</v>
      </c>
      <c r="G238" s="99">
        <v>182.4</v>
      </c>
      <c r="H238" s="127"/>
      <c r="I238" s="115"/>
      <c r="J238" s="115"/>
      <c r="K238" s="115"/>
      <c r="L238" s="117"/>
      <c r="M238" s="50"/>
      <c r="N238" s="119"/>
      <c r="O238" s="121"/>
      <c r="P238" s="123"/>
    </row>
    <row r="239" spans="1:16" ht="19.5" customHeight="1" x14ac:dyDescent="0.25">
      <c r="A239" s="124"/>
      <c r="B239" s="19" t="s">
        <v>333</v>
      </c>
      <c r="C239" s="20"/>
      <c r="D239" s="20"/>
      <c r="E239" s="20"/>
      <c r="F239" s="196"/>
      <c r="G239" s="98"/>
      <c r="H239" s="126">
        <v>2.2000000000000002</v>
      </c>
      <c r="I239" s="114">
        <f t="shared" ref="I239" si="332">H239*O239</f>
        <v>0</v>
      </c>
      <c r="J239" s="114">
        <v>2.06</v>
      </c>
      <c r="K239" s="114">
        <f t="shared" ref="K239" si="333">J239*O239</f>
        <v>0</v>
      </c>
      <c r="L239" s="116">
        <v>1.92</v>
      </c>
      <c r="M239" s="49">
        <f t="shared" ref="M239" si="334">L239*O239</f>
        <v>0</v>
      </c>
      <c r="N239" s="118"/>
      <c r="O239" s="120"/>
      <c r="P239" s="122">
        <v>0</v>
      </c>
    </row>
    <row r="240" spans="1:16" ht="27.75" customHeight="1" x14ac:dyDescent="0.25">
      <c r="A240" s="125"/>
      <c r="B240" s="6" t="s">
        <v>334</v>
      </c>
      <c r="C240" s="7" t="s">
        <v>335</v>
      </c>
      <c r="D240" s="8" t="s">
        <v>11</v>
      </c>
      <c r="E240" s="8" t="s">
        <v>12</v>
      </c>
      <c r="F240" s="194">
        <v>342</v>
      </c>
      <c r="G240" s="99">
        <v>205.2</v>
      </c>
      <c r="H240" s="127"/>
      <c r="I240" s="115"/>
      <c r="J240" s="115"/>
      <c r="K240" s="115"/>
      <c r="L240" s="117"/>
      <c r="M240" s="50"/>
      <c r="N240" s="119"/>
      <c r="O240" s="121"/>
      <c r="P240" s="123"/>
    </row>
    <row r="241" spans="1:16" ht="19.5" customHeight="1" x14ac:dyDescent="0.25">
      <c r="A241" s="124"/>
      <c r="B241" s="69" t="s">
        <v>336</v>
      </c>
      <c r="C241" s="70"/>
      <c r="D241" s="70"/>
      <c r="E241" s="70"/>
      <c r="F241" s="203"/>
      <c r="G241" s="100"/>
      <c r="H241" s="126">
        <v>2.38</v>
      </c>
      <c r="I241" s="114">
        <f t="shared" ref="I241" si="335">H241*O241</f>
        <v>0</v>
      </c>
      <c r="J241" s="114">
        <v>4</v>
      </c>
      <c r="K241" s="114">
        <f t="shared" ref="K241" si="336">J241*O241</f>
        <v>0</v>
      </c>
      <c r="L241" s="116">
        <v>2.08</v>
      </c>
      <c r="M241" s="49">
        <f t="shared" ref="M241" si="337">L241*O241</f>
        <v>0</v>
      </c>
      <c r="N241" s="118"/>
      <c r="O241" s="120"/>
      <c r="P241" s="122">
        <v>0</v>
      </c>
    </row>
    <row r="242" spans="1:16" ht="27.75" customHeight="1" x14ac:dyDescent="0.25">
      <c r="A242" s="125"/>
      <c r="B242" s="71" t="s">
        <v>337</v>
      </c>
      <c r="C242" s="72" t="s">
        <v>338</v>
      </c>
      <c r="D242" s="73" t="s">
        <v>11</v>
      </c>
      <c r="E242" s="73" t="s">
        <v>12</v>
      </c>
      <c r="F242" s="194">
        <v>371</v>
      </c>
      <c r="G242" s="99">
        <v>222.6</v>
      </c>
      <c r="H242" s="127"/>
      <c r="I242" s="115"/>
      <c r="J242" s="115"/>
      <c r="K242" s="115"/>
      <c r="L242" s="117"/>
      <c r="M242" s="50"/>
      <c r="N242" s="119"/>
      <c r="O242" s="121"/>
      <c r="P242" s="123"/>
    </row>
    <row r="243" spans="1:16" ht="19.5" customHeight="1" x14ac:dyDescent="0.25">
      <c r="A243" s="124"/>
      <c r="B243" s="19" t="s">
        <v>339</v>
      </c>
      <c r="C243" s="20"/>
      <c r="D243" s="20"/>
      <c r="E243" s="20"/>
      <c r="F243" s="196"/>
      <c r="G243" s="98"/>
      <c r="H243" s="126">
        <v>1.82</v>
      </c>
      <c r="I243" s="114">
        <f t="shared" ref="I243" si="338">H243*O243</f>
        <v>0</v>
      </c>
      <c r="J243" s="114">
        <v>1.71</v>
      </c>
      <c r="K243" s="114">
        <f t="shared" ref="K243" si="339">J243*O243</f>
        <v>0</v>
      </c>
      <c r="L243" s="116">
        <v>1.6</v>
      </c>
      <c r="M243" s="49">
        <f t="shared" ref="M243" si="340">L243*O243</f>
        <v>0</v>
      </c>
      <c r="N243" s="118"/>
      <c r="O243" s="120"/>
      <c r="P243" s="122">
        <v>0</v>
      </c>
    </row>
    <row r="244" spans="1:16" ht="27.75" customHeight="1" x14ac:dyDescent="0.25">
      <c r="A244" s="125"/>
      <c r="B244" s="42" t="s">
        <v>340</v>
      </c>
      <c r="C244" s="7" t="s">
        <v>341</v>
      </c>
      <c r="D244" s="8" t="s">
        <v>11</v>
      </c>
      <c r="E244" s="8" t="s">
        <v>12</v>
      </c>
      <c r="F244" s="195">
        <v>285</v>
      </c>
      <c r="G244" s="99">
        <v>171</v>
      </c>
      <c r="H244" s="127"/>
      <c r="I244" s="115"/>
      <c r="J244" s="115"/>
      <c r="K244" s="115"/>
      <c r="L244" s="117"/>
      <c r="M244" s="50"/>
      <c r="N244" s="119"/>
      <c r="O244" s="121"/>
      <c r="P244" s="123"/>
    </row>
    <row r="245" spans="1:16" ht="19.5" customHeight="1" x14ac:dyDescent="0.25">
      <c r="A245" s="124"/>
      <c r="B245" s="17" t="s">
        <v>342</v>
      </c>
      <c r="C245" s="18"/>
      <c r="D245" s="18"/>
      <c r="E245" s="18"/>
      <c r="F245" s="203"/>
      <c r="G245" s="100"/>
      <c r="H245" s="126">
        <v>2.13</v>
      </c>
      <c r="I245" s="114">
        <f t="shared" ref="I245" si="341">H245*O245</f>
        <v>0</v>
      </c>
      <c r="J245" s="114">
        <v>2</v>
      </c>
      <c r="K245" s="114">
        <f t="shared" ref="K245" si="342">J245*O245</f>
        <v>0</v>
      </c>
      <c r="L245" s="116">
        <v>1.86</v>
      </c>
      <c r="M245" s="49">
        <f t="shared" ref="M245" si="343">L245*O245</f>
        <v>0</v>
      </c>
      <c r="N245" s="118"/>
      <c r="O245" s="120"/>
      <c r="P245" s="122">
        <v>0</v>
      </c>
    </row>
    <row r="246" spans="1:16" ht="27.75" customHeight="1" x14ac:dyDescent="0.25">
      <c r="A246" s="125"/>
      <c r="B246" s="9" t="s">
        <v>343</v>
      </c>
      <c r="C246" s="10" t="s">
        <v>344</v>
      </c>
      <c r="D246" s="11" t="s">
        <v>11</v>
      </c>
      <c r="E246" s="11" t="s">
        <v>12</v>
      </c>
      <c r="F246" s="194">
        <v>333</v>
      </c>
      <c r="G246" s="99">
        <v>199.8</v>
      </c>
      <c r="H246" s="127"/>
      <c r="I246" s="115"/>
      <c r="J246" s="115"/>
      <c r="K246" s="115"/>
      <c r="L246" s="117"/>
      <c r="M246" s="50"/>
      <c r="N246" s="119"/>
      <c r="O246" s="121"/>
      <c r="P246" s="123"/>
    </row>
    <row r="247" spans="1:16" ht="19.5" customHeight="1" x14ac:dyDescent="0.25">
      <c r="A247" s="124"/>
      <c r="B247" s="57" t="s">
        <v>345</v>
      </c>
      <c r="C247" s="58"/>
      <c r="D247" s="58"/>
      <c r="E247" s="58"/>
      <c r="F247" s="196"/>
      <c r="G247" s="98"/>
      <c r="H247" s="126">
        <v>1.34</v>
      </c>
      <c r="I247" s="114">
        <f t="shared" ref="I247" si="344">H247*O247</f>
        <v>0</v>
      </c>
      <c r="J247" s="114">
        <v>1.26</v>
      </c>
      <c r="K247" s="114">
        <f t="shared" ref="K247" si="345">J247*O247</f>
        <v>0</v>
      </c>
      <c r="L247" s="116">
        <v>1.1759999999999999</v>
      </c>
      <c r="M247" s="49">
        <f t="shared" ref="M247" si="346">L247*O247</f>
        <v>0</v>
      </c>
      <c r="N247" s="118" t="s">
        <v>29</v>
      </c>
      <c r="O247" s="120"/>
      <c r="P247" s="122">
        <v>0</v>
      </c>
    </row>
    <row r="248" spans="1:16" ht="27.75" customHeight="1" x14ac:dyDescent="0.25">
      <c r="A248" s="125"/>
      <c r="B248" s="59" t="s">
        <v>346</v>
      </c>
      <c r="C248" s="60" t="s">
        <v>347</v>
      </c>
      <c r="D248" s="61" t="s">
        <v>11</v>
      </c>
      <c r="E248" s="61" t="s">
        <v>12</v>
      </c>
      <c r="F248" s="194">
        <v>209</v>
      </c>
      <c r="G248" s="99">
        <v>125.4</v>
      </c>
      <c r="H248" s="127"/>
      <c r="I248" s="115"/>
      <c r="J248" s="115"/>
      <c r="K248" s="115"/>
      <c r="L248" s="117"/>
      <c r="M248" s="50"/>
      <c r="N248" s="119"/>
      <c r="O248" s="121"/>
      <c r="P248" s="123"/>
    </row>
    <row r="249" spans="1:16" ht="19.5" customHeight="1" x14ac:dyDescent="0.25">
      <c r="A249" s="124"/>
      <c r="B249" s="17" t="s">
        <v>348</v>
      </c>
      <c r="C249" s="18"/>
      <c r="D249" s="18"/>
      <c r="E249" s="18"/>
      <c r="F249" s="203"/>
      <c r="G249" s="100"/>
      <c r="H249" s="126">
        <v>2.2000000000000002</v>
      </c>
      <c r="I249" s="114">
        <f t="shared" ref="I249" si="347">H249*O249</f>
        <v>0</v>
      </c>
      <c r="J249" s="114">
        <v>2.06</v>
      </c>
      <c r="K249" s="114">
        <f t="shared" ref="K249" si="348">J249*O249</f>
        <v>0</v>
      </c>
      <c r="L249" s="116">
        <v>1.92</v>
      </c>
      <c r="M249" s="49">
        <f t="shared" ref="M249" si="349">L249*O249</f>
        <v>0</v>
      </c>
      <c r="N249" s="118"/>
      <c r="O249" s="120"/>
      <c r="P249" s="122">
        <v>0</v>
      </c>
    </row>
    <row r="250" spans="1:16" ht="27.75" customHeight="1" x14ac:dyDescent="0.25">
      <c r="A250" s="125"/>
      <c r="B250" s="9" t="s">
        <v>349</v>
      </c>
      <c r="C250" s="10" t="s">
        <v>350</v>
      </c>
      <c r="D250" s="11" t="s">
        <v>11</v>
      </c>
      <c r="E250" s="11" t="s">
        <v>12</v>
      </c>
      <c r="F250" s="194">
        <v>342</v>
      </c>
      <c r="G250" s="99">
        <v>205.2</v>
      </c>
      <c r="H250" s="127"/>
      <c r="I250" s="115"/>
      <c r="J250" s="115"/>
      <c r="K250" s="115"/>
      <c r="L250" s="117"/>
      <c r="M250" s="50"/>
      <c r="N250" s="119"/>
      <c r="O250" s="121"/>
      <c r="P250" s="123"/>
    </row>
    <row r="251" spans="1:16" ht="19.5" customHeight="1" x14ac:dyDescent="0.25">
      <c r="A251" s="138"/>
      <c r="B251" s="19" t="s">
        <v>351</v>
      </c>
      <c r="C251" s="20"/>
      <c r="D251" s="20"/>
      <c r="E251" s="20"/>
      <c r="F251" s="196"/>
      <c r="G251" s="98"/>
      <c r="H251" s="126">
        <v>2.1339999999999999</v>
      </c>
      <c r="I251" s="114">
        <f t="shared" ref="I251" si="350">H251*O251</f>
        <v>0</v>
      </c>
      <c r="J251" s="114">
        <v>2</v>
      </c>
      <c r="K251" s="114">
        <f t="shared" ref="K251" si="351">J251*O251</f>
        <v>0</v>
      </c>
      <c r="L251" s="116">
        <v>1.867</v>
      </c>
      <c r="M251" s="49">
        <f t="shared" ref="M251" si="352">L251*O251</f>
        <v>0</v>
      </c>
      <c r="N251" s="118"/>
      <c r="O251" s="120"/>
      <c r="P251" s="122">
        <v>0</v>
      </c>
    </row>
    <row r="252" spans="1:16" ht="27.75" customHeight="1" x14ac:dyDescent="0.25">
      <c r="A252" s="139"/>
      <c r="B252" s="6" t="s">
        <v>352</v>
      </c>
      <c r="C252" s="7" t="s">
        <v>353</v>
      </c>
      <c r="D252" s="8" t="s">
        <v>11</v>
      </c>
      <c r="E252" s="8" t="s">
        <v>12</v>
      </c>
      <c r="F252" s="194">
        <v>333</v>
      </c>
      <c r="G252" s="99">
        <v>199.8</v>
      </c>
      <c r="H252" s="127"/>
      <c r="I252" s="115"/>
      <c r="J252" s="115"/>
      <c r="K252" s="115"/>
      <c r="L252" s="117"/>
      <c r="M252" s="50"/>
      <c r="N252" s="119"/>
      <c r="O252" s="121"/>
      <c r="P252" s="123"/>
    </row>
    <row r="253" spans="1:16" ht="19.5" customHeight="1" x14ac:dyDescent="0.25">
      <c r="A253" s="144"/>
      <c r="B253" s="69" t="s">
        <v>354</v>
      </c>
      <c r="C253" s="70"/>
      <c r="D253" s="70"/>
      <c r="E253" s="70"/>
      <c r="F253" s="203"/>
      <c r="G253" s="100"/>
      <c r="H253" s="126">
        <v>2.13</v>
      </c>
      <c r="I253" s="114">
        <f t="shared" ref="I253" si="353">H253*O253</f>
        <v>0</v>
      </c>
      <c r="J253" s="114">
        <v>2</v>
      </c>
      <c r="K253" s="114">
        <f t="shared" ref="K253" si="354">J253*O253</f>
        <v>0</v>
      </c>
      <c r="L253" s="116">
        <v>1.86</v>
      </c>
      <c r="M253" s="49">
        <f t="shared" ref="M253" si="355">L253*O253</f>
        <v>0</v>
      </c>
      <c r="N253" s="118" t="s">
        <v>29</v>
      </c>
      <c r="O253" s="120"/>
      <c r="P253" s="122">
        <v>0</v>
      </c>
    </row>
    <row r="254" spans="1:16" ht="27.75" customHeight="1" x14ac:dyDescent="0.25">
      <c r="A254" s="145"/>
      <c r="B254" s="71" t="s">
        <v>355</v>
      </c>
      <c r="C254" s="72" t="s">
        <v>356</v>
      </c>
      <c r="D254" s="73" t="s">
        <v>11</v>
      </c>
      <c r="E254" s="73" t="s">
        <v>12</v>
      </c>
      <c r="F254" s="194">
        <v>333</v>
      </c>
      <c r="G254" s="99">
        <v>199.8</v>
      </c>
      <c r="H254" s="127"/>
      <c r="I254" s="115"/>
      <c r="J254" s="115"/>
      <c r="K254" s="115"/>
      <c r="L254" s="117"/>
      <c r="M254" s="50"/>
      <c r="N254" s="119"/>
      <c r="O254" s="121"/>
      <c r="P254" s="123"/>
    </row>
    <row r="255" spans="1:16" ht="19.5" customHeight="1" x14ac:dyDescent="0.25">
      <c r="A255" s="138"/>
      <c r="B255" s="57" t="s">
        <v>357</v>
      </c>
      <c r="C255" s="58"/>
      <c r="D255" s="58"/>
      <c r="E255" s="58"/>
      <c r="F255" s="196"/>
      <c r="G255" s="98"/>
      <c r="H255" s="126">
        <v>1.34</v>
      </c>
      <c r="I255" s="114">
        <f t="shared" ref="I255" si="356">H255*O255</f>
        <v>0</v>
      </c>
      <c r="J255" s="114">
        <v>1.26</v>
      </c>
      <c r="K255" s="114">
        <f t="shared" ref="K255" si="357">J255*O255</f>
        <v>0</v>
      </c>
      <c r="L255" s="116">
        <v>1.1759999999999999</v>
      </c>
      <c r="M255" s="49">
        <f t="shared" ref="M255" si="358">L255*O255</f>
        <v>0</v>
      </c>
      <c r="N255" s="118" t="s">
        <v>29</v>
      </c>
      <c r="O255" s="120"/>
      <c r="P255" s="122">
        <v>0</v>
      </c>
    </row>
    <row r="256" spans="1:16" ht="27.75" customHeight="1" x14ac:dyDescent="0.25">
      <c r="A256" s="139"/>
      <c r="B256" s="59" t="s">
        <v>358</v>
      </c>
      <c r="C256" s="60" t="s">
        <v>359</v>
      </c>
      <c r="D256" s="61" t="s">
        <v>11</v>
      </c>
      <c r="E256" s="61" t="s">
        <v>12</v>
      </c>
      <c r="F256" s="194">
        <v>209</v>
      </c>
      <c r="G256" s="99">
        <v>125.4</v>
      </c>
      <c r="H256" s="127"/>
      <c r="I256" s="115"/>
      <c r="J256" s="115"/>
      <c r="K256" s="115"/>
      <c r="L256" s="117"/>
      <c r="M256" s="50"/>
      <c r="N256" s="119"/>
      <c r="O256" s="121"/>
      <c r="P256" s="123"/>
    </row>
    <row r="257" spans="1:22" ht="19.5" customHeight="1" x14ac:dyDescent="0.25">
      <c r="A257" s="144"/>
      <c r="B257" s="17" t="s">
        <v>360</v>
      </c>
      <c r="C257" s="18"/>
      <c r="D257" s="18"/>
      <c r="E257" s="18"/>
      <c r="F257" s="203"/>
      <c r="G257" s="100"/>
      <c r="H257" s="126">
        <v>2.3149999999999999</v>
      </c>
      <c r="I257" s="114">
        <f t="shared" ref="I257" si="359">H257*O257</f>
        <v>0</v>
      </c>
      <c r="J257" s="114">
        <v>2.17</v>
      </c>
      <c r="K257" s="114">
        <f t="shared" ref="K257" si="360">J257*O257</f>
        <v>0</v>
      </c>
      <c r="L257" s="116">
        <v>2.02</v>
      </c>
      <c r="M257" s="49">
        <f t="shared" ref="M257" si="361">L257*O257</f>
        <v>0</v>
      </c>
      <c r="N257" s="118"/>
      <c r="O257" s="120"/>
      <c r="P257" s="122">
        <v>0</v>
      </c>
    </row>
    <row r="258" spans="1:22" ht="27.75" customHeight="1" x14ac:dyDescent="0.25">
      <c r="A258" s="145"/>
      <c r="B258" s="9" t="s">
        <v>361</v>
      </c>
      <c r="C258" s="10" t="s">
        <v>362</v>
      </c>
      <c r="D258" s="11" t="s">
        <v>11</v>
      </c>
      <c r="E258" s="11" t="s">
        <v>12</v>
      </c>
      <c r="F258" s="195">
        <v>361</v>
      </c>
      <c r="G258" s="101">
        <v>216.6</v>
      </c>
      <c r="H258" s="127"/>
      <c r="I258" s="115"/>
      <c r="J258" s="115"/>
      <c r="K258" s="115"/>
      <c r="L258" s="117"/>
      <c r="M258" s="50"/>
      <c r="N258" s="119"/>
      <c r="O258" s="121"/>
      <c r="P258" s="123"/>
    </row>
    <row r="259" spans="1:22" ht="19.5" customHeight="1" x14ac:dyDescent="0.25">
      <c r="A259" s="138"/>
      <c r="B259" s="19" t="s">
        <v>363</v>
      </c>
      <c r="C259" s="20"/>
      <c r="D259" s="20"/>
      <c r="E259" s="20"/>
      <c r="F259" s="196"/>
      <c r="G259" s="98"/>
      <c r="H259" s="126">
        <v>1.95</v>
      </c>
      <c r="I259" s="114">
        <f t="shared" ref="I259" si="362">H259*O259</f>
        <v>0</v>
      </c>
      <c r="J259" s="114">
        <v>1.83</v>
      </c>
      <c r="K259" s="114">
        <f t="shared" ref="K259" si="363">J259*O259</f>
        <v>0</v>
      </c>
      <c r="L259" s="116">
        <v>1.71</v>
      </c>
      <c r="M259" s="49">
        <f t="shared" ref="M259" si="364">L259*O259</f>
        <v>0</v>
      </c>
      <c r="N259" s="118"/>
      <c r="O259" s="120"/>
      <c r="P259" s="122">
        <v>0</v>
      </c>
    </row>
    <row r="260" spans="1:22" ht="27.75" customHeight="1" x14ac:dyDescent="0.25">
      <c r="A260" s="139"/>
      <c r="B260" s="6" t="s">
        <v>364</v>
      </c>
      <c r="C260" s="7" t="s">
        <v>365</v>
      </c>
      <c r="D260" s="8" t="s">
        <v>11</v>
      </c>
      <c r="E260" s="8" t="s">
        <v>12</v>
      </c>
      <c r="F260" s="194">
        <v>304</v>
      </c>
      <c r="G260" s="99">
        <v>182.4</v>
      </c>
      <c r="H260" s="127"/>
      <c r="I260" s="115"/>
      <c r="J260" s="115"/>
      <c r="K260" s="115"/>
      <c r="L260" s="117"/>
      <c r="M260" s="50"/>
      <c r="N260" s="119"/>
      <c r="O260" s="121"/>
      <c r="P260" s="123"/>
    </row>
    <row r="261" spans="1:22" ht="19.5" customHeight="1" x14ac:dyDescent="0.25">
      <c r="A261" s="144"/>
      <c r="B261" s="69" t="s">
        <v>366</v>
      </c>
      <c r="C261" s="70"/>
      <c r="D261" s="70"/>
      <c r="E261" s="70"/>
      <c r="F261" s="203"/>
      <c r="G261" s="100"/>
      <c r="H261" s="126">
        <v>1.52</v>
      </c>
      <c r="I261" s="114">
        <f t="shared" ref="I261" si="365">H261*O261</f>
        <v>0</v>
      </c>
      <c r="J261" s="114">
        <v>1.43</v>
      </c>
      <c r="K261" s="114">
        <f t="shared" ref="K261" si="366">J261*O261</f>
        <v>0</v>
      </c>
      <c r="L261" s="116">
        <v>1.335</v>
      </c>
      <c r="M261" s="49">
        <f t="shared" ref="M261" si="367">L261*O261</f>
        <v>0</v>
      </c>
      <c r="N261" s="118" t="s">
        <v>29</v>
      </c>
      <c r="O261" s="120"/>
      <c r="P261" s="122">
        <v>0</v>
      </c>
    </row>
    <row r="262" spans="1:22" ht="27.75" customHeight="1" x14ac:dyDescent="0.25">
      <c r="A262" s="145"/>
      <c r="B262" s="71" t="s">
        <v>367</v>
      </c>
      <c r="C262" s="72" t="s">
        <v>368</v>
      </c>
      <c r="D262" s="73" t="s">
        <v>11</v>
      </c>
      <c r="E262" s="73" t="s">
        <v>12</v>
      </c>
      <c r="F262" s="194">
        <v>238</v>
      </c>
      <c r="G262" s="99">
        <v>142.80000000000001</v>
      </c>
      <c r="H262" s="127"/>
      <c r="I262" s="115"/>
      <c r="J262" s="115"/>
      <c r="K262" s="115"/>
      <c r="L262" s="117"/>
      <c r="M262" s="50"/>
      <c r="N262" s="119"/>
      <c r="O262" s="121"/>
      <c r="P262" s="123"/>
    </row>
    <row r="263" spans="1:22" ht="19.5" customHeight="1" x14ac:dyDescent="0.25">
      <c r="A263" s="138"/>
      <c r="B263" s="57" t="s">
        <v>369</v>
      </c>
      <c r="C263" s="58"/>
      <c r="D263" s="58"/>
      <c r="E263" s="58"/>
      <c r="F263" s="196"/>
      <c r="G263" s="98"/>
      <c r="H263" s="126">
        <v>2.13</v>
      </c>
      <c r="I263" s="114">
        <f t="shared" ref="I263" si="368">H263*O263</f>
        <v>0</v>
      </c>
      <c r="J263" s="114">
        <v>2</v>
      </c>
      <c r="K263" s="114">
        <f t="shared" ref="K263" si="369">J263*O263</f>
        <v>0</v>
      </c>
      <c r="L263" s="116">
        <v>1.86</v>
      </c>
      <c r="M263" s="49">
        <f t="shared" ref="M263" si="370">L263*O263</f>
        <v>0</v>
      </c>
      <c r="N263" s="118"/>
      <c r="O263" s="120"/>
      <c r="P263" s="122">
        <v>0</v>
      </c>
    </row>
    <row r="264" spans="1:22" ht="27.75" customHeight="1" x14ac:dyDescent="0.25">
      <c r="A264" s="139"/>
      <c r="B264" s="59" t="s">
        <v>370</v>
      </c>
      <c r="C264" s="60" t="s">
        <v>371</v>
      </c>
      <c r="D264" s="61" t="s">
        <v>11</v>
      </c>
      <c r="E264" s="61" t="s">
        <v>12</v>
      </c>
      <c r="F264" s="194">
        <v>333</v>
      </c>
      <c r="G264" s="99">
        <v>199.8</v>
      </c>
      <c r="H264" s="127"/>
      <c r="I264" s="115"/>
      <c r="J264" s="115"/>
      <c r="K264" s="115"/>
      <c r="L264" s="117"/>
      <c r="M264" s="50"/>
      <c r="N264" s="119"/>
      <c r="O264" s="121"/>
      <c r="P264" s="123"/>
    </row>
    <row r="265" spans="1:22" ht="19.5" customHeight="1" x14ac:dyDescent="0.25">
      <c r="A265" s="144"/>
      <c r="B265" s="17" t="s">
        <v>372</v>
      </c>
      <c r="C265" s="18"/>
      <c r="D265" s="18"/>
      <c r="E265" s="18"/>
      <c r="F265" s="203"/>
      <c r="G265" s="100"/>
      <c r="H265" s="126">
        <v>1.82</v>
      </c>
      <c r="I265" s="114">
        <f t="shared" ref="I265" si="371">H265*O265</f>
        <v>0</v>
      </c>
      <c r="J265" s="114">
        <v>1.71</v>
      </c>
      <c r="K265" s="114">
        <f t="shared" ref="K265" si="372">J265*O265</f>
        <v>0</v>
      </c>
      <c r="L265" s="116">
        <v>1.6</v>
      </c>
      <c r="M265" s="49">
        <f t="shared" ref="M265" si="373">L265*O265</f>
        <v>0</v>
      </c>
      <c r="N265" s="118"/>
      <c r="O265" s="120"/>
      <c r="P265" s="122">
        <v>0</v>
      </c>
    </row>
    <row r="266" spans="1:22" ht="27.75" customHeight="1" x14ac:dyDescent="0.25">
      <c r="A266" s="145"/>
      <c r="B266" s="9" t="s">
        <v>373</v>
      </c>
      <c r="C266" s="10" t="s">
        <v>374</v>
      </c>
      <c r="D266" s="11" t="s">
        <v>11</v>
      </c>
      <c r="E266" s="11" t="s">
        <v>12</v>
      </c>
      <c r="F266" s="195">
        <v>285</v>
      </c>
      <c r="G266" s="99">
        <v>171</v>
      </c>
      <c r="H266" s="127"/>
      <c r="I266" s="115"/>
      <c r="J266" s="115"/>
      <c r="K266" s="115"/>
      <c r="L266" s="117"/>
      <c r="M266" s="50"/>
      <c r="N266" s="119"/>
      <c r="O266" s="121"/>
      <c r="P266" s="123"/>
    </row>
    <row r="267" spans="1:22" ht="19.5" customHeight="1" x14ac:dyDescent="0.25">
      <c r="A267" s="138"/>
      <c r="B267" s="19" t="s">
        <v>375</v>
      </c>
      <c r="C267" s="20"/>
      <c r="D267" s="20"/>
      <c r="E267" s="20"/>
      <c r="F267" s="196"/>
      <c r="G267" s="98"/>
      <c r="H267" s="126">
        <v>1.95</v>
      </c>
      <c r="I267" s="114">
        <f t="shared" ref="I267" si="374">H267*O267</f>
        <v>0</v>
      </c>
      <c r="J267" s="114">
        <v>1.83</v>
      </c>
      <c r="K267" s="114">
        <f t="shared" ref="K267" si="375">J267*O267</f>
        <v>0</v>
      </c>
      <c r="L267" s="116">
        <v>1.71</v>
      </c>
      <c r="M267" s="49">
        <f t="shared" ref="M267" si="376">L267*O267</f>
        <v>0</v>
      </c>
      <c r="N267" s="118"/>
      <c r="O267" s="120"/>
      <c r="P267" s="122">
        <v>0</v>
      </c>
    </row>
    <row r="268" spans="1:22" ht="27.75" customHeight="1" x14ac:dyDescent="0.25">
      <c r="A268" s="139"/>
      <c r="B268" s="6" t="s">
        <v>376</v>
      </c>
      <c r="C268" s="7" t="s">
        <v>377</v>
      </c>
      <c r="D268" s="8" t="s">
        <v>11</v>
      </c>
      <c r="E268" s="8" t="s">
        <v>12</v>
      </c>
      <c r="F268" s="194">
        <v>304</v>
      </c>
      <c r="G268" s="99">
        <v>182.4</v>
      </c>
      <c r="H268" s="127"/>
      <c r="I268" s="115"/>
      <c r="J268" s="115"/>
      <c r="K268" s="115"/>
      <c r="L268" s="117"/>
      <c r="M268" s="50"/>
      <c r="N268" s="119"/>
      <c r="O268" s="121"/>
      <c r="P268" s="123"/>
    </row>
    <row r="269" spans="1:22" ht="19.5" customHeight="1" x14ac:dyDescent="0.3">
      <c r="A269" s="130"/>
      <c r="B269" s="82" t="s">
        <v>705</v>
      </c>
      <c r="C269" s="83"/>
      <c r="D269" s="83"/>
      <c r="E269" s="83"/>
      <c r="F269" s="196"/>
      <c r="G269" s="98"/>
      <c r="H269" s="126">
        <v>1.52</v>
      </c>
      <c r="I269" s="114">
        <f t="shared" ref="I269" si="377">H269*O269</f>
        <v>0</v>
      </c>
      <c r="J269" s="114">
        <v>1.43</v>
      </c>
      <c r="K269" s="114">
        <f t="shared" ref="K269" si="378">J269*O269</f>
        <v>0</v>
      </c>
      <c r="L269" s="116">
        <v>1.33</v>
      </c>
      <c r="M269" s="49">
        <f t="shared" ref="M269" si="379">L269*O269</f>
        <v>0</v>
      </c>
      <c r="N269" s="118"/>
      <c r="O269" s="120"/>
      <c r="P269" s="122">
        <v>0</v>
      </c>
      <c r="S269" s="45"/>
      <c r="T269" s="45"/>
      <c r="U269" s="45"/>
      <c r="V269" s="45"/>
    </row>
    <row r="270" spans="1:22" ht="28.5" customHeight="1" x14ac:dyDescent="0.3">
      <c r="A270" s="131"/>
      <c r="B270" s="84" t="s">
        <v>702</v>
      </c>
      <c r="C270" s="85" t="s">
        <v>694</v>
      </c>
      <c r="D270" s="86" t="s">
        <v>11</v>
      </c>
      <c r="E270" s="86" t="s">
        <v>12</v>
      </c>
      <c r="F270" s="194">
        <v>238</v>
      </c>
      <c r="G270" s="99">
        <v>142.80000000000001</v>
      </c>
      <c r="H270" s="127"/>
      <c r="I270" s="115"/>
      <c r="J270" s="115"/>
      <c r="K270" s="115"/>
      <c r="L270" s="117"/>
      <c r="M270" s="50"/>
      <c r="N270" s="119"/>
      <c r="O270" s="121"/>
      <c r="P270" s="123"/>
      <c r="S270" s="45"/>
      <c r="T270" s="45"/>
      <c r="U270" s="45"/>
      <c r="V270" s="45"/>
    </row>
    <row r="271" spans="1:22" ht="19.5" customHeight="1" x14ac:dyDescent="0.3">
      <c r="A271" s="130"/>
      <c r="B271" s="57" t="s">
        <v>709</v>
      </c>
      <c r="C271" s="58"/>
      <c r="D271" s="58"/>
      <c r="E271" s="58"/>
      <c r="F271" s="196"/>
      <c r="G271" s="98"/>
      <c r="H271" s="126">
        <v>1.77</v>
      </c>
      <c r="I271" s="114">
        <f t="shared" ref="I271" si="380">H271*O271</f>
        <v>0</v>
      </c>
      <c r="J271" s="114">
        <v>1.66</v>
      </c>
      <c r="K271" s="114">
        <f t="shared" ref="K271" si="381">J271*O271</f>
        <v>0</v>
      </c>
      <c r="L271" s="116">
        <v>1.55</v>
      </c>
      <c r="M271" s="49">
        <f t="shared" ref="M271" si="382">L271*O271</f>
        <v>0</v>
      </c>
      <c r="N271" s="118"/>
      <c r="O271" s="120"/>
      <c r="P271" s="122">
        <v>0</v>
      </c>
      <c r="S271" s="45"/>
      <c r="T271" s="45"/>
      <c r="U271" s="45"/>
      <c r="V271" s="45"/>
    </row>
    <row r="272" spans="1:22" ht="28.5" customHeight="1" x14ac:dyDescent="0.3">
      <c r="A272" s="131"/>
      <c r="B272" s="59" t="s">
        <v>704</v>
      </c>
      <c r="C272" s="60" t="s">
        <v>698</v>
      </c>
      <c r="D272" s="61" t="s">
        <v>11</v>
      </c>
      <c r="E272" s="61" t="s">
        <v>12</v>
      </c>
      <c r="F272" s="194">
        <v>276</v>
      </c>
      <c r="G272" s="99">
        <v>165.6</v>
      </c>
      <c r="H272" s="127"/>
      <c r="I272" s="115"/>
      <c r="J272" s="115"/>
      <c r="K272" s="115"/>
      <c r="L272" s="117"/>
      <c r="M272" s="50"/>
      <c r="N272" s="119"/>
      <c r="O272" s="121"/>
      <c r="P272" s="123"/>
      <c r="S272" s="45"/>
      <c r="T272" s="45"/>
      <c r="U272" s="45"/>
      <c r="V272" s="45"/>
    </row>
    <row r="273" spans="1:17" s="45" customFormat="1" ht="27" customHeight="1" x14ac:dyDescent="0.3">
      <c r="A273" s="90"/>
      <c r="B273" s="90"/>
      <c r="C273" s="97" t="s">
        <v>378</v>
      </c>
      <c r="D273" s="90"/>
      <c r="E273" s="90"/>
      <c r="F273" s="198"/>
      <c r="G273" s="48"/>
      <c r="H273" s="48"/>
      <c r="I273" s="48"/>
      <c r="J273" s="48"/>
      <c r="K273" s="48"/>
      <c r="L273" s="48"/>
      <c r="M273" s="48"/>
      <c r="N273" s="47"/>
      <c r="O273" s="55"/>
      <c r="P273" s="94"/>
      <c r="Q273" s="93"/>
    </row>
    <row r="274" spans="1:17" ht="19.5" customHeight="1" x14ac:dyDescent="0.25">
      <c r="A274" s="124"/>
      <c r="B274" s="19" t="s">
        <v>379</v>
      </c>
      <c r="C274" s="20"/>
      <c r="D274" s="20"/>
      <c r="E274" s="20"/>
      <c r="F274" s="196"/>
      <c r="G274" s="98"/>
      <c r="H274" s="126">
        <v>4.5</v>
      </c>
      <c r="I274" s="114">
        <f t="shared" ref="I274" si="383">H274*O274</f>
        <v>0</v>
      </c>
      <c r="J274" s="114">
        <v>4.22</v>
      </c>
      <c r="K274" s="114">
        <f t="shared" ref="K274" si="384">J274*O274</f>
        <v>0</v>
      </c>
      <c r="L274" s="116">
        <v>3.93</v>
      </c>
      <c r="M274" s="49">
        <f t="shared" ref="M274" si="385">L274*O274</f>
        <v>0</v>
      </c>
      <c r="N274" s="118"/>
      <c r="O274" s="120"/>
      <c r="P274" s="122">
        <v>0</v>
      </c>
    </row>
    <row r="275" spans="1:17" ht="27.75" customHeight="1" x14ac:dyDescent="0.25">
      <c r="A275" s="125"/>
      <c r="B275" s="6" t="s">
        <v>380</v>
      </c>
      <c r="C275" s="7" t="s">
        <v>381</v>
      </c>
      <c r="D275" s="8" t="s">
        <v>11</v>
      </c>
      <c r="E275" s="8" t="s">
        <v>12</v>
      </c>
      <c r="F275" s="194">
        <v>703</v>
      </c>
      <c r="G275" s="99">
        <v>421.8</v>
      </c>
      <c r="H275" s="127"/>
      <c r="I275" s="115"/>
      <c r="J275" s="115"/>
      <c r="K275" s="115"/>
      <c r="L275" s="117"/>
      <c r="M275" s="50"/>
      <c r="N275" s="119"/>
      <c r="O275" s="121"/>
      <c r="P275" s="123"/>
    </row>
    <row r="276" spans="1:17" ht="19.5" customHeight="1" x14ac:dyDescent="0.25">
      <c r="A276" s="124"/>
      <c r="B276" s="69" t="s">
        <v>382</v>
      </c>
      <c r="C276" s="70"/>
      <c r="D276" s="70"/>
      <c r="E276" s="70"/>
      <c r="F276" s="203"/>
      <c r="G276" s="100"/>
      <c r="H276" s="126">
        <v>4.25</v>
      </c>
      <c r="I276" s="114">
        <f t="shared" ref="I276" si="386">H276*O276</f>
        <v>0</v>
      </c>
      <c r="J276" s="114">
        <v>3.99</v>
      </c>
      <c r="K276" s="114">
        <f t="shared" ref="K276" si="387">J276*O276</f>
        <v>0</v>
      </c>
      <c r="L276" s="116">
        <v>3.72</v>
      </c>
      <c r="M276" s="49">
        <f t="shared" ref="M276" si="388">L276*O276</f>
        <v>0</v>
      </c>
      <c r="N276" s="118" t="s">
        <v>29</v>
      </c>
      <c r="O276" s="120"/>
      <c r="P276" s="122">
        <v>0</v>
      </c>
    </row>
    <row r="277" spans="1:17" ht="27.75" customHeight="1" x14ac:dyDescent="0.25">
      <c r="A277" s="125"/>
      <c r="B277" s="71" t="s">
        <v>383</v>
      </c>
      <c r="C277" s="72" t="s">
        <v>384</v>
      </c>
      <c r="D277" s="73" t="s">
        <v>11</v>
      </c>
      <c r="E277" s="73" t="s">
        <v>12</v>
      </c>
      <c r="F277" s="195">
        <v>665</v>
      </c>
      <c r="G277" s="101">
        <v>399</v>
      </c>
      <c r="H277" s="127"/>
      <c r="I277" s="115"/>
      <c r="J277" s="115"/>
      <c r="K277" s="115"/>
      <c r="L277" s="117"/>
      <c r="M277" s="50"/>
      <c r="N277" s="119"/>
      <c r="O277" s="121"/>
      <c r="P277" s="123"/>
    </row>
    <row r="278" spans="1:17" s="45" customFormat="1" ht="27" customHeight="1" x14ac:dyDescent="0.3">
      <c r="A278" s="90"/>
      <c r="B278" s="90"/>
      <c r="C278" s="97" t="s">
        <v>385</v>
      </c>
      <c r="D278" s="90"/>
      <c r="E278" s="90"/>
      <c r="F278" s="198"/>
      <c r="G278" s="48"/>
      <c r="H278" s="48"/>
      <c r="I278" s="48"/>
      <c r="J278" s="48"/>
      <c r="K278" s="48"/>
      <c r="L278" s="48"/>
      <c r="M278" s="48"/>
      <c r="N278" s="47"/>
      <c r="O278" s="55"/>
      <c r="P278" s="94"/>
      <c r="Q278" s="93"/>
    </row>
    <row r="279" spans="1:17" ht="19.5" customHeight="1" x14ac:dyDescent="0.25">
      <c r="A279" s="124"/>
      <c r="B279" s="19" t="s">
        <v>386</v>
      </c>
      <c r="C279" s="20"/>
      <c r="D279" s="20"/>
      <c r="E279" s="20"/>
      <c r="F279" s="196"/>
      <c r="G279" s="98"/>
      <c r="H279" s="126">
        <v>2.2000000000000002</v>
      </c>
      <c r="I279" s="114">
        <f t="shared" ref="I279" si="389">H279*O279</f>
        <v>0</v>
      </c>
      <c r="J279" s="114">
        <v>2.06</v>
      </c>
      <c r="K279" s="114">
        <f t="shared" ref="K279" si="390">J279*O279</f>
        <v>0</v>
      </c>
      <c r="L279" s="116">
        <v>1.92</v>
      </c>
      <c r="M279" s="49">
        <f t="shared" ref="M279" si="391">L279*O279</f>
        <v>0</v>
      </c>
      <c r="N279" s="118"/>
      <c r="O279" s="120"/>
      <c r="P279" s="122">
        <v>0</v>
      </c>
    </row>
    <row r="280" spans="1:17" ht="27.75" customHeight="1" x14ac:dyDescent="0.25">
      <c r="A280" s="125"/>
      <c r="B280" s="6" t="s">
        <v>387</v>
      </c>
      <c r="C280" s="7" t="s">
        <v>388</v>
      </c>
      <c r="D280" s="8" t="s">
        <v>11</v>
      </c>
      <c r="E280" s="8" t="s">
        <v>12</v>
      </c>
      <c r="F280" s="194">
        <v>342</v>
      </c>
      <c r="G280" s="99">
        <v>205.2</v>
      </c>
      <c r="H280" s="127"/>
      <c r="I280" s="115"/>
      <c r="J280" s="115"/>
      <c r="K280" s="115"/>
      <c r="L280" s="117"/>
      <c r="M280" s="50"/>
      <c r="N280" s="119"/>
      <c r="O280" s="121"/>
      <c r="P280" s="123"/>
    </row>
    <row r="281" spans="1:17" ht="19.5" customHeight="1" x14ac:dyDescent="0.25">
      <c r="A281" s="124"/>
      <c r="B281" s="69" t="s">
        <v>389</v>
      </c>
      <c r="C281" s="70"/>
      <c r="D281" s="70"/>
      <c r="E281" s="70"/>
      <c r="F281" s="203"/>
      <c r="G281" s="100"/>
      <c r="H281" s="126">
        <v>2.2000000000000002</v>
      </c>
      <c r="I281" s="114">
        <f t="shared" ref="I281" si="392">H281*O281</f>
        <v>0</v>
      </c>
      <c r="J281" s="114">
        <v>2.06</v>
      </c>
      <c r="K281" s="114">
        <f t="shared" ref="K281" si="393">J281*O281</f>
        <v>0</v>
      </c>
      <c r="L281" s="116">
        <v>1.92</v>
      </c>
      <c r="M281" s="49">
        <f t="shared" ref="M281" si="394">L281*O281</f>
        <v>0</v>
      </c>
      <c r="N281" s="118"/>
      <c r="O281" s="120"/>
      <c r="P281" s="122">
        <v>0</v>
      </c>
    </row>
    <row r="282" spans="1:17" ht="27.75" customHeight="1" x14ac:dyDescent="0.25">
      <c r="A282" s="125"/>
      <c r="B282" s="71" t="s">
        <v>390</v>
      </c>
      <c r="C282" s="72" t="s">
        <v>391</v>
      </c>
      <c r="D282" s="73" t="s">
        <v>11</v>
      </c>
      <c r="E282" s="73" t="s">
        <v>12</v>
      </c>
      <c r="F282" s="194">
        <v>342</v>
      </c>
      <c r="G282" s="99">
        <v>205.2</v>
      </c>
      <c r="H282" s="127"/>
      <c r="I282" s="115"/>
      <c r="J282" s="115"/>
      <c r="K282" s="115"/>
      <c r="L282" s="117"/>
      <c r="M282" s="50"/>
      <c r="N282" s="119"/>
      <c r="O282" s="121"/>
      <c r="P282" s="123"/>
    </row>
    <row r="283" spans="1:17" ht="19.5" customHeight="1" x14ac:dyDescent="0.25">
      <c r="A283" s="124"/>
      <c r="B283" s="57" t="s">
        <v>392</v>
      </c>
      <c r="C283" s="58"/>
      <c r="D283" s="58"/>
      <c r="E283" s="58"/>
      <c r="F283" s="196"/>
      <c r="G283" s="98"/>
      <c r="H283" s="126">
        <v>2.2000000000000002</v>
      </c>
      <c r="I283" s="114">
        <f t="shared" ref="I283" si="395">H283*O283</f>
        <v>0</v>
      </c>
      <c r="J283" s="114">
        <v>2.06</v>
      </c>
      <c r="K283" s="114">
        <f t="shared" ref="K283" si="396">J283*O283</f>
        <v>0</v>
      </c>
      <c r="L283" s="116">
        <v>1.92</v>
      </c>
      <c r="M283" s="49">
        <f t="shared" ref="M283" si="397">L283*O283</f>
        <v>0</v>
      </c>
      <c r="N283" s="118"/>
      <c r="O283" s="120"/>
      <c r="P283" s="122">
        <v>0</v>
      </c>
    </row>
    <row r="284" spans="1:17" ht="27.75" customHeight="1" x14ac:dyDescent="0.25">
      <c r="A284" s="125"/>
      <c r="B284" s="59" t="s">
        <v>393</v>
      </c>
      <c r="C284" s="60" t="s">
        <v>394</v>
      </c>
      <c r="D284" s="61" t="s">
        <v>11</v>
      </c>
      <c r="E284" s="61" t="s">
        <v>12</v>
      </c>
      <c r="F284" s="194">
        <v>342</v>
      </c>
      <c r="G284" s="99">
        <v>205.2</v>
      </c>
      <c r="H284" s="127"/>
      <c r="I284" s="115"/>
      <c r="J284" s="115"/>
      <c r="K284" s="115"/>
      <c r="L284" s="117"/>
      <c r="M284" s="50"/>
      <c r="N284" s="119"/>
      <c r="O284" s="121"/>
      <c r="P284" s="123"/>
    </row>
    <row r="285" spans="1:17" s="45" customFormat="1" ht="27" customHeight="1" x14ac:dyDescent="0.3">
      <c r="A285" s="90"/>
      <c r="B285" s="90"/>
      <c r="C285" s="97" t="s">
        <v>395</v>
      </c>
      <c r="D285" s="90"/>
      <c r="E285" s="90"/>
      <c r="F285" s="197"/>
      <c r="G285" s="47"/>
      <c r="H285" s="47"/>
      <c r="I285" s="47"/>
      <c r="J285" s="47"/>
      <c r="K285" s="47"/>
      <c r="L285" s="47"/>
      <c r="M285" s="47"/>
      <c r="N285" s="47"/>
      <c r="O285" s="47"/>
      <c r="P285" s="95">
        <v>0</v>
      </c>
      <c r="Q285" s="96"/>
    </row>
    <row r="286" spans="1:17" ht="19.5" customHeight="1" x14ac:dyDescent="0.25">
      <c r="A286" s="124"/>
      <c r="B286" s="19" t="s">
        <v>396</v>
      </c>
      <c r="C286" s="20"/>
      <c r="D286" s="20"/>
      <c r="E286" s="20"/>
      <c r="F286" s="196"/>
      <c r="G286" s="98"/>
      <c r="H286" s="126">
        <v>3.3479999999999999</v>
      </c>
      <c r="I286" s="114">
        <f t="shared" ref="I286" si="398">H286*O286</f>
        <v>0</v>
      </c>
      <c r="J286" s="114">
        <v>3.1379999999999999</v>
      </c>
      <c r="K286" s="114">
        <f t="shared" ref="K286" si="399">J286*O286</f>
        <v>0</v>
      </c>
      <c r="L286" s="116">
        <v>2.9289999999999998</v>
      </c>
      <c r="M286" s="49">
        <f t="shared" ref="M286" si="400">L286*O286</f>
        <v>0</v>
      </c>
      <c r="N286" s="118"/>
      <c r="O286" s="120"/>
      <c r="P286" s="122">
        <v>0</v>
      </c>
    </row>
    <row r="287" spans="1:17" ht="27.75" customHeight="1" x14ac:dyDescent="0.25">
      <c r="A287" s="125"/>
      <c r="B287" s="6" t="s">
        <v>397</v>
      </c>
      <c r="C287" s="7" t="s">
        <v>398</v>
      </c>
      <c r="D287" s="8" t="s">
        <v>11</v>
      </c>
      <c r="E287" s="8" t="s">
        <v>12</v>
      </c>
      <c r="F287" s="194">
        <v>523</v>
      </c>
      <c r="G287" s="99">
        <v>313.8</v>
      </c>
      <c r="H287" s="127"/>
      <c r="I287" s="115"/>
      <c r="J287" s="115"/>
      <c r="K287" s="115"/>
      <c r="L287" s="117"/>
      <c r="M287" s="50"/>
      <c r="N287" s="119"/>
      <c r="O287" s="121"/>
      <c r="P287" s="123"/>
    </row>
    <row r="288" spans="1:17" ht="19.5" customHeight="1" x14ac:dyDescent="0.25">
      <c r="A288" s="124"/>
      <c r="B288" s="17" t="s">
        <v>399</v>
      </c>
      <c r="C288" s="18"/>
      <c r="D288" s="18"/>
      <c r="E288" s="18"/>
      <c r="F288" s="203"/>
      <c r="G288" s="100"/>
      <c r="H288" s="126">
        <v>3.89</v>
      </c>
      <c r="I288" s="114">
        <f t="shared" ref="I288" si="401">H288*O288</f>
        <v>0</v>
      </c>
      <c r="J288" s="114">
        <v>3.65</v>
      </c>
      <c r="K288" s="114">
        <f t="shared" ref="K288" si="402">J288*O288</f>
        <v>0</v>
      </c>
      <c r="L288" s="116">
        <v>3.4</v>
      </c>
      <c r="M288" s="49">
        <f t="shared" ref="M288" si="403">L288*O288</f>
        <v>0</v>
      </c>
      <c r="N288" s="118"/>
      <c r="O288" s="120"/>
      <c r="P288" s="122">
        <v>0</v>
      </c>
    </row>
    <row r="289" spans="1:16" ht="27.75" customHeight="1" x14ac:dyDescent="0.25">
      <c r="A289" s="125"/>
      <c r="B289" s="9" t="s">
        <v>400</v>
      </c>
      <c r="C289" s="10" t="s">
        <v>401</v>
      </c>
      <c r="D289" s="11" t="s">
        <v>11</v>
      </c>
      <c r="E289" s="11" t="s">
        <v>12</v>
      </c>
      <c r="F289" s="195">
        <v>608</v>
      </c>
      <c r="G289" s="101">
        <v>364.8</v>
      </c>
      <c r="H289" s="127"/>
      <c r="I289" s="115"/>
      <c r="J289" s="115"/>
      <c r="K289" s="115"/>
      <c r="L289" s="117"/>
      <c r="M289" s="50"/>
      <c r="N289" s="119"/>
      <c r="O289" s="121"/>
      <c r="P289" s="123"/>
    </row>
    <row r="290" spans="1:16" ht="19.5" customHeight="1" x14ac:dyDescent="0.25">
      <c r="A290" s="130"/>
      <c r="B290" s="19" t="s">
        <v>402</v>
      </c>
      <c r="C290" s="20"/>
      <c r="D290" s="20"/>
      <c r="E290" s="20"/>
      <c r="F290" s="196"/>
      <c r="G290" s="98"/>
      <c r="H290" s="126">
        <v>4.1390000000000002</v>
      </c>
      <c r="I290" s="114">
        <f t="shared" ref="I290" si="404">H290*O290</f>
        <v>0</v>
      </c>
      <c r="J290" s="114">
        <v>3.88</v>
      </c>
      <c r="K290" s="114">
        <f t="shared" ref="K290" si="405">J290*O290</f>
        <v>0</v>
      </c>
      <c r="L290" s="116">
        <v>3.62</v>
      </c>
      <c r="M290" s="49">
        <f t="shared" ref="M290" si="406">L290*O290</f>
        <v>0</v>
      </c>
      <c r="N290" s="118"/>
      <c r="O290" s="120"/>
      <c r="P290" s="122">
        <v>0</v>
      </c>
    </row>
    <row r="291" spans="1:16" ht="27.75" customHeight="1" x14ac:dyDescent="0.25">
      <c r="A291" s="131"/>
      <c r="B291" s="43" t="s">
        <v>403</v>
      </c>
      <c r="C291" s="15" t="s">
        <v>404</v>
      </c>
      <c r="D291" s="16" t="s">
        <v>11</v>
      </c>
      <c r="E291" s="16" t="s">
        <v>12</v>
      </c>
      <c r="F291" s="194">
        <v>646</v>
      </c>
      <c r="G291" s="105">
        <v>387.6</v>
      </c>
      <c r="H291" s="133"/>
      <c r="I291" s="134"/>
      <c r="J291" s="134"/>
      <c r="K291" s="134"/>
      <c r="L291" s="135"/>
      <c r="M291" s="56"/>
      <c r="N291" s="140"/>
      <c r="O291" s="132"/>
      <c r="P291" s="123"/>
    </row>
    <row r="292" spans="1:16" ht="19.5" customHeight="1" x14ac:dyDescent="0.25">
      <c r="A292" s="124"/>
      <c r="B292" s="69" t="s">
        <v>405</v>
      </c>
      <c r="C292" s="70"/>
      <c r="D292" s="70"/>
      <c r="E292" s="70"/>
      <c r="F292" s="205"/>
      <c r="G292" s="106"/>
      <c r="H292" s="126">
        <v>3.64</v>
      </c>
      <c r="I292" s="114">
        <f t="shared" ref="I292" si="407">H292*O292</f>
        <v>0</v>
      </c>
      <c r="J292" s="114">
        <v>3.42</v>
      </c>
      <c r="K292" s="114">
        <f t="shared" ref="K292" si="408">J292*O292</f>
        <v>0</v>
      </c>
      <c r="L292" s="116">
        <v>3.1920000000000002</v>
      </c>
      <c r="M292" s="49">
        <f t="shared" ref="M292" si="409">L292*O292</f>
        <v>0</v>
      </c>
      <c r="N292" s="118"/>
      <c r="O292" s="120"/>
      <c r="P292" s="122">
        <v>0</v>
      </c>
    </row>
    <row r="293" spans="1:16" ht="27.75" customHeight="1" x14ac:dyDescent="0.25">
      <c r="A293" s="125"/>
      <c r="B293" s="74" t="s">
        <v>406</v>
      </c>
      <c r="C293" s="72" t="s">
        <v>407</v>
      </c>
      <c r="D293" s="73" t="s">
        <v>11</v>
      </c>
      <c r="E293" s="73" t="s">
        <v>12</v>
      </c>
      <c r="F293" s="195">
        <v>570</v>
      </c>
      <c r="G293" s="101">
        <v>342</v>
      </c>
      <c r="H293" s="127"/>
      <c r="I293" s="115"/>
      <c r="J293" s="115"/>
      <c r="K293" s="115"/>
      <c r="L293" s="117"/>
      <c r="M293" s="50"/>
      <c r="N293" s="119"/>
      <c r="O293" s="121"/>
      <c r="P293" s="123"/>
    </row>
    <row r="294" spans="1:16" ht="19.5" customHeight="1" x14ac:dyDescent="0.25">
      <c r="A294" s="130"/>
      <c r="B294" s="57" t="s">
        <v>408</v>
      </c>
      <c r="C294" s="58"/>
      <c r="D294" s="58"/>
      <c r="E294" s="58"/>
      <c r="F294" s="196"/>
      <c r="G294" s="98"/>
      <c r="H294" s="126">
        <v>4.63</v>
      </c>
      <c r="I294" s="114">
        <f t="shared" ref="I294" si="410">H294*O294</f>
        <v>0</v>
      </c>
      <c r="J294" s="114">
        <v>4.34</v>
      </c>
      <c r="K294" s="114">
        <f t="shared" ref="K294" si="411">J294*O294</f>
        <v>0</v>
      </c>
      <c r="L294" s="116">
        <v>4.05</v>
      </c>
      <c r="M294" s="49">
        <f t="shared" ref="M294" si="412">L294*O294</f>
        <v>0</v>
      </c>
      <c r="N294" s="118" t="s">
        <v>29</v>
      </c>
      <c r="O294" s="120"/>
      <c r="P294" s="122">
        <v>0</v>
      </c>
    </row>
    <row r="295" spans="1:16" ht="27.75" customHeight="1" x14ac:dyDescent="0.25">
      <c r="A295" s="131"/>
      <c r="B295" s="68" t="s">
        <v>409</v>
      </c>
      <c r="C295" s="66" t="s">
        <v>410</v>
      </c>
      <c r="D295" s="67" t="s">
        <v>11</v>
      </c>
      <c r="E295" s="67" t="s">
        <v>12</v>
      </c>
      <c r="F295" s="195">
        <v>722</v>
      </c>
      <c r="G295" s="103">
        <v>433.2</v>
      </c>
      <c r="H295" s="133"/>
      <c r="I295" s="134"/>
      <c r="J295" s="134"/>
      <c r="K295" s="134"/>
      <c r="L295" s="135"/>
      <c r="M295" s="56"/>
      <c r="N295" s="140"/>
      <c r="O295" s="132"/>
      <c r="P295" s="123"/>
    </row>
    <row r="296" spans="1:16" ht="19.5" customHeight="1" x14ac:dyDescent="0.25">
      <c r="A296" s="124"/>
      <c r="B296" s="17" t="s">
        <v>411</v>
      </c>
      <c r="C296" s="18"/>
      <c r="D296" s="18"/>
      <c r="E296" s="18"/>
      <c r="F296" s="205"/>
      <c r="G296" s="106"/>
      <c r="H296" s="126">
        <v>4.4480000000000004</v>
      </c>
      <c r="I296" s="114">
        <f t="shared" ref="I296" si="413">H296*O296</f>
        <v>0</v>
      </c>
      <c r="J296" s="114">
        <v>4.17</v>
      </c>
      <c r="K296" s="114">
        <f t="shared" ref="K296" si="414">J296*O296</f>
        <v>0</v>
      </c>
      <c r="L296" s="116">
        <v>3.89</v>
      </c>
      <c r="M296" s="49">
        <f t="shared" ref="M296" si="415">L296*O296</f>
        <v>0</v>
      </c>
      <c r="N296" s="118"/>
      <c r="O296" s="120"/>
      <c r="P296" s="122">
        <v>0</v>
      </c>
    </row>
    <row r="297" spans="1:16" ht="27.75" customHeight="1" x14ac:dyDescent="0.25">
      <c r="A297" s="125"/>
      <c r="B297" s="9" t="s">
        <v>412</v>
      </c>
      <c r="C297" s="10" t="s">
        <v>413</v>
      </c>
      <c r="D297" s="11" t="s">
        <v>11</v>
      </c>
      <c r="E297" s="11" t="s">
        <v>12</v>
      </c>
      <c r="F297" s="195">
        <v>694</v>
      </c>
      <c r="G297" s="101">
        <v>416.4</v>
      </c>
      <c r="H297" s="127"/>
      <c r="I297" s="115"/>
      <c r="J297" s="115"/>
      <c r="K297" s="115"/>
      <c r="L297" s="117"/>
      <c r="M297" s="50"/>
      <c r="N297" s="119"/>
      <c r="O297" s="121"/>
      <c r="P297" s="123"/>
    </row>
    <row r="298" spans="1:16" ht="19.5" customHeight="1" x14ac:dyDescent="0.25">
      <c r="A298" s="124"/>
      <c r="B298" s="57" t="s">
        <v>414</v>
      </c>
      <c r="C298" s="58"/>
      <c r="D298" s="58"/>
      <c r="E298" s="58"/>
      <c r="F298" s="196"/>
      <c r="G298" s="98"/>
      <c r="H298" s="126">
        <v>3.64</v>
      </c>
      <c r="I298" s="114">
        <f t="shared" ref="I298" si="416">H298*O298</f>
        <v>0</v>
      </c>
      <c r="J298" s="114">
        <v>3.42</v>
      </c>
      <c r="K298" s="114">
        <f t="shared" ref="K298" si="417">J298*O298</f>
        <v>0</v>
      </c>
      <c r="L298" s="116">
        <v>3.19</v>
      </c>
      <c r="M298" s="49">
        <f t="shared" ref="M298" si="418">L298*O298</f>
        <v>0</v>
      </c>
      <c r="N298" s="118" t="s">
        <v>29</v>
      </c>
      <c r="O298" s="120"/>
      <c r="P298" s="122">
        <v>0</v>
      </c>
    </row>
    <row r="299" spans="1:16" ht="27.75" customHeight="1" x14ac:dyDescent="0.25">
      <c r="A299" s="125"/>
      <c r="B299" s="59" t="s">
        <v>415</v>
      </c>
      <c r="C299" s="60" t="s">
        <v>416</v>
      </c>
      <c r="D299" s="61" t="s">
        <v>11</v>
      </c>
      <c r="E299" s="61" t="s">
        <v>12</v>
      </c>
      <c r="F299" s="195">
        <v>570</v>
      </c>
      <c r="G299" s="101">
        <v>342</v>
      </c>
      <c r="H299" s="127"/>
      <c r="I299" s="115"/>
      <c r="J299" s="115"/>
      <c r="K299" s="115"/>
      <c r="L299" s="117"/>
      <c r="M299" s="50"/>
      <c r="N299" s="119"/>
      <c r="O299" s="121"/>
      <c r="P299" s="123"/>
    </row>
    <row r="300" spans="1:16" ht="19.5" customHeight="1" x14ac:dyDescent="0.25">
      <c r="A300" s="124"/>
      <c r="B300" s="17" t="s">
        <v>417</v>
      </c>
      <c r="C300" s="18"/>
      <c r="D300" s="18"/>
      <c r="E300" s="18"/>
      <c r="F300" s="203"/>
      <c r="G300" s="100"/>
      <c r="H300" s="126">
        <v>3.28</v>
      </c>
      <c r="I300" s="114">
        <f t="shared" ref="I300" si="419">H300*O300</f>
        <v>0</v>
      </c>
      <c r="J300" s="114">
        <v>3.08</v>
      </c>
      <c r="K300" s="114">
        <f t="shared" ref="K300" si="420">J300*O300</f>
        <v>0</v>
      </c>
      <c r="L300" s="116">
        <v>2.87</v>
      </c>
      <c r="M300" s="49">
        <f t="shared" ref="M300" si="421">L300*O300</f>
        <v>0</v>
      </c>
      <c r="N300" s="118"/>
      <c r="O300" s="120"/>
      <c r="P300" s="122">
        <v>0</v>
      </c>
    </row>
    <row r="301" spans="1:16" ht="27.75" customHeight="1" x14ac:dyDescent="0.25">
      <c r="A301" s="125"/>
      <c r="B301" s="9" t="s">
        <v>418</v>
      </c>
      <c r="C301" s="10" t="s">
        <v>419</v>
      </c>
      <c r="D301" s="11" t="s">
        <v>11</v>
      </c>
      <c r="E301" s="11" t="s">
        <v>12</v>
      </c>
      <c r="F301" s="194">
        <v>513</v>
      </c>
      <c r="G301" s="99">
        <v>307.8</v>
      </c>
      <c r="H301" s="127"/>
      <c r="I301" s="115"/>
      <c r="J301" s="115"/>
      <c r="K301" s="115"/>
      <c r="L301" s="117"/>
      <c r="M301" s="50"/>
      <c r="N301" s="119"/>
      <c r="O301" s="121"/>
      <c r="P301" s="123"/>
    </row>
    <row r="302" spans="1:16" ht="19.5" customHeight="1" x14ac:dyDescent="0.25">
      <c r="A302" s="124"/>
      <c r="B302" s="19" t="s">
        <v>420</v>
      </c>
      <c r="C302" s="20"/>
      <c r="D302" s="20"/>
      <c r="E302" s="20"/>
      <c r="F302" s="196"/>
      <c r="G302" s="98"/>
      <c r="H302" s="126">
        <v>3.04</v>
      </c>
      <c r="I302" s="114">
        <f t="shared" ref="I302" si="422">H302*O302</f>
        <v>0</v>
      </c>
      <c r="J302" s="114">
        <v>2.85</v>
      </c>
      <c r="K302" s="114">
        <f t="shared" ref="K302" si="423">J302*O302</f>
        <v>0</v>
      </c>
      <c r="L302" s="116">
        <v>2.66</v>
      </c>
      <c r="M302" s="49">
        <f t="shared" ref="M302" si="424">L302*O302</f>
        <v>0</v>
      </c>
      <c r="N302" s="118"/>
      <c r="O302" s="120"/>
      <c r="P302" s="122">
        <v>0</v>
      </c>
    </row>
    <row r="303" spans="1:16" ht="27.75" customHeight="1" x14ac:dyDescent="0.25">
      <c r="A303" s="125"/>
      <c r="B303" s="6" t="s">
        <v>421</v>
      </c>
      <c r="C303" s="7" t="s">
        <v>422</v>
      </c>
      <c r="D303" s="8" t="s">
        <v>11</v>
      </c>
      <c r="E303" s="8" t="s">
        <v>12</v>
      </c>
      <c r="F303" s="194">
        <v>475</v>
      </c>
      <c r="G303" s="99">
        <v>285</v>
      </c>
      <c r="H303" s="127"/>
      <c r="I303" s="115"/>
      <c r="J303" s="115"/>
      <c r="K303" s="115"/>
      <c r="L303" s="117"/>
      <c r="M303" s="50"/>
      <c r="N303" s="119"/>
      <c r="O303" s="121"/>
      <c r="P303" s="123"/>
    </row>
    <row r="304" spans="1:16" ht="19.5" customHeight="1" x14ac:dyDescent="0.25">
      <c r="A304" s="124"/>
      <c r="B304" s="17" t="s">
        <v>423</v>
      </c>
      <c r="C304" s="18"/>
      <c r="D304" s="18"/>
      <c r="E304" s="18"/>
      <c r="F304" s="203"/>
      <c r="G304" s="100"/>
      <c r="H304" s="126">
        <v>3.1379999999999999</v>
      </c>
      <c r="I304" s="114">
        <f t="shared" ref="I304" si="425">H304*O304</f>
        <v>0</v>
      </c>
      <c r="J304" s="114">
        <v>3.1379999999999999</v>
      </c>
      <c r="K304" s="114">
        <f t="shared" ref="K304" si="426">J304*O304</f>
        <v>0</v>
      </c>
      <c r="L304" s="116">
        <v>2.9289999999999998</v>
      </c>
      <c r="M304" s="49">
        <f t="shared" ref="M304" si="427">L304*O304</f>
        <v>0</v>
      </c>
      <c r="N304" s="118"/>
      <c r="O304" s="120"/>
      <c r="P304" s="122">
        <v>0</v>
      </c>
    </row>
    <row r="305" spans="1:17" ht="27.75" customHeight="1" x14ac:dyDescent="0.25">
      <c r="A305" s="125"/>
      <c r="B305" s="9" t="s">
        <v>424</v>
      </c>
      <c r="C305" s="10" t="s">
        <v>425</v>
      </c>
      <c r="D305" s="11" t="s">
        <v>11</v>
      </c>
      <c r="E305" s="11" t="s">
        <v>12</v>
      </c>
      <c r="F305" s="194">
        <v>523</v>
      </c>
      <c r="G305" s="99">
        <v>313.8</v>
      </c>
      <c r="H305" s="127"/>
      <c r="I305" s="115"/>
      <c r="J305" s="115"/>
      <c r="K305" s="115"/>
      <c r="L305" s="117"/>
      <c r="M305" s="50"/>
      <c r="N305" s="119"/>
      <c r="O305" s="121"/>
      <c r="P305" s="123"/>
    </row>
    <row r="306" spans="1:17" s="45" customFormat="1" ht="27" customHeight="1" x14ac:dyDescent="0.3">
      <c r="A306" s="90"/>
      <c r="B306" s="90"/>
      <c r="C306" s="97" t="s">
        <v>426</v>
      </c>
      <c r="D306" s="90"/>
      <c r="E306" s="90"/>
      <c r="F306" s="198"/>
      <c r="G306" s="48"/>
      <c r="H306" s="48"/>
      <c r="I306" s="48"/>
      <c r="J306" s="48"/>
      <c r="K306" s="48"/>
      <c r="L306" s="48"/>
      <c r="M306" s="48"/>
      <c r="N306" s="47"/>
      <c r="O306" s="55"/>
      <c r="P306" s="95">
        <v>0</v>
      </c>
      <c r="Q306" s="93"/>
    </row>
    <row r="307" spans="1:17" ht="19.5" customHeight="1" x14ac:dyDescent="0.25">
      <c r="A307" s="124"/>
      <c r="B307" s="57" t="s">
        <v>427</v>
      </c>
      <c r="C307" s="58"/>
      <c r="D307" s="58"/>
      <c r="E307" s="58"/>
      <c r="F307" s="196"/>
      <c r="G307" s="98"/>
      <c r="H307" s="126">
        <v>1.95</v>
      </c>
      <c r="I307" s="114">
        <f t="shared" ref="I307" si="428">H307*O307</f>
        <v>0</v>
      </c>
      <c r="J307" s="114">
        <v>1.83</v>
      </c>
      <c r="K307" s="114">
        <f t="shared" ref="K307" si="429">J307*O307</f>
        <v>0</v>
      </c>
      <c r="L307" s="116">
        <v>1.71</v>
      </c>
      <c r="M307" s="49">
        <f t="shared" ref="M307" si="430">L307*O307</f>
        <v>0</v>
      </c>
      <c r="N307" s="118" t="s">
        <v>29</v>
      </c>
      <c r="O307" s="120"/>
      <c r="P307" s="122">
        <v>0</v>
      </c>
    </row>
    <row r="308" spans="1:17" ht="27.75" customHeight="1" x14ac:dyDescent="0.25">
      <c r="A308" s="125"/>
      <c r="B308" s="59" t="s">
        <v>428</v>
      </c>
      <c r="C308" s="60" t="s">
        <v>429</v>
      </c>
      <c r="D308" s="61" t="s">
        <v>11</v>
      </c>
      <c r="E308" s="61" t="s">
        <v>12</v>
      </c>
      <c r="F308" s="194">
        <v>304</v>
      </c>
      <c r="G308" s="99">
        <v>182.4</v>
      </c>
      <c r="H308" s="127"/>
      <c r="I308" s="115"/>
      <c r="J308" s="115"/>
      <c r="K308" s="115"/>
      <c r="L308" s="117"/>
      <c r="M308" s="50"/>
      <c r="N308" s="119"/>
      <c r="O308" s="121"/>
      <c r="P308" s="123"/>
    </row>
    <row r="309" spans="1:17" ht="19.5" customHeight="1" x14ac:dyDescent="0.25">
      <c r="A309" s="124"/>
      <c r="B309" s="17" t="s">
        <v>430</v>
      </c>
      <c r="C309" s="18"/>
      <c r="D309" s="18"/>
      <c r="E309" s="18"/>
      <c r="F309" s="203"/>
      <c r="G309" s="100"/>
      <c r="H309" s="126">
        <v>1.95</v>
      </c>
      <c r="I309" s="114">
        <f t="shared" ref="I309" si="431">H309*O309</f>
        <v>0</v>
      </c>
      <c r="J309" s="114">
        <v>1.83</v>
      </c>
      <c r="K309" s="114">
        <f t="shared" ref="K309" si="432">J309*O309</f>
        <v>0</v>
      </c>
      <c r="L309" s="116">
        <v>1.71</v>
      </c>
      <c r="M309" s="49">
        <f t="shared" ref="M309" si="433">L309*O309</f>
        <v>0</v>
      </c>
      <c r="N309" s="118"/>
      <c r="O309" s="120"/>
      <c r="P309" s="122">
        <v>0</v>
      </c>
    </row>
    <row r="310" spans="1:17" ht="27.75" customHeight="1" x14ac:dyDescent="0.25">
      <c r="A310" s="125"/>
      <c r="B310" s="9" t="s">
        <v>431</v>
      </c>
      <c r="C310" s="10" t="s">
        <v>432</v>
      </c>
      <c r="D310" s="11" t="s">
        <v>11</v>
      </c>
      <c r="E310" s="11" t="s">
        <v>12</v>
      </c>
      <c r="F310" s="194">
        <v>304</v>
      </c>
      <c r="G310" s="99">
        <v>182.4</v>
      </c>
      <c r="H310" s="127"/>
      <c r="I310" s="115"/>
      <c r="J310" s="115"/>
      <c r="K310" s="115"/>
      <c r="L310" s="117"/>
      <c r="M310" s="50"/>
      <c r="N310" s="119"/>
      <c r="O310" s="121"/>
      <c r="P310" s="123"/>
    </row>
    <row r="311" spans="1:17" ht="19.5" customHeight="1" x14ac:dyDescent="0.25">
      <c r="A311" s="124"/>
      <c r="B311" s="57" t="s">
        <v>433</v>
      </c>
      <c r="C311" s="58"/>
      <c r="D311" s="58"/>
      <c r="E311" s="58"/>
      <c r="F311" s="196"/>
      <c r="G311" s="98"/>
      <c r="H311" s="126">
        <v>1.95</v>
      </c>
      <c r="I311" s="114">
        <f t="shared" ref="I311" si="434">H311*O311</f>
        <v>0</v>
      </c>
      <c r="J311" s="114">
        <v>1.83</v>
      </c>
      <c r="K311" s="114">
        <f t="shared" ref="K311" si="435">J311*O311</f>
        <v>0</v>
      </c>
      <c r="L311" s="116">
        <v>1.71</v>
      </c>
      <c r="M311" s="49">
        <f t="shared" ref="M311" si="436">L311*O311</f>
        <v>0</v>
      </c>
      <c r="N311" s="118" t="s">
        <v>29</v>
      </c>
      <c r="O311" s="120"/>
      <c r="P311" s="122">
        <v>0</v>
      </c>
    </row>
    <row r="312" spans="1:17" ht="27.75" customHeight="1" x14ac:dyDescent="0.25">
      <c r="A312" s="125"/>
      <c r="B312" s="59" t="s">
        <v>434</v>
      </c>
      <c r="C312" s="60" t="s">
        <v>435</v>
      </c>
      <c r="D312" s="61" t="s">
        <v>11</v>
      </c>
      <c r="E312" s="61" t="s">
        <v>12</v>
      </c>
      <c r="F312" s="194">
        <v>304</v>
      </c>
      <c r="G312" s="99">
        <v>182.4</v>
      </c>
      <c r="H312" s="127"/>
      <c r="I312" s="115"/>
      <c r="J312" s="115"/>
      <c r="K312" s="115"/>
      <c r="L312" s="117"/>
      <c r="M312" s="50"/>
      <c r="N312" s="119"/>
      <c r="O312" s="121"/>
      <c r="P312" s="123"/>
    </row>
    <row r="313" spans="1:17" ht="19.5" customHeight="1" x14ac:dyDescent="0.25">
      <c r="A313" s="124"/>
      <c r="B313" s="69" t="s">
        <v>436</v>
      </c>
      <c r="C313" s="70"/>
      <c r="D313" s="70"/>
      <c r="E313" s="70"/>
      <c r="F313" s="203"/>
      <c r="G313" s="100"/>
      <c r="H313" s="126">
        <v>1.95</v>
      </c>
      <c r="I313" s="114">
        <f t="shared" ref="I313" si="437">H313*O313</f>
        <v>0</v>
      </c>
      <c r="J313" s="114">
        <v>1.83</v>
      </c>
      <c r="K313" s="114">
        <f t="shared" ref="K313" si="438">J313*O313</f>
        <v>0</v>
      </c>
      <c r="L313" s="116">
        <v>1.71</v>
      </c>
      <c r="M313" s="49">
        <f t="shared" ref="M313" si="439">L313*O313</f>
        <v>0</v>
      </c>
      <c r="N313" s="118"/>
      <c r="O313" s="120"/>
      <c r="P313" s="37"/>
    </row>
    <row r="314" spans="1:17" ht="27.75" customHeight="1" x14ac:dyDescent="0.25">
      <c r="A314" s="125"/>
      <c r="B314" s="74" t="s">
        <v>437</v>
      </c>
      <c r="C314" s="72" t="s">
        <v>438</v>
      </c>
      <c r="D314" s="73" t="s">
        <v>11</v>
      </c>
      <c r="E314" s="73" t="s">
        <v>12</v>
      </c>
      <c r="F314" s="194">
        <v>304</v>
      </c>
      <c r="G314" s="99">
        <v>182.4</v>
      </c>
      <c r="H314" s="127"/>
      <c r="I314" s="115"/>
      <c r="J314" s="115"/>
      <c r="K314" s="115"/>
      <c r="L314" s="117"/>
      <c r="M314" s="50"/>
      <c r="N314" s="119"/>
      <c r="O314" s="121"/>
      <c r="P314" s="30">
        <v>0</v>
      </c>
    </row>
    <row r="315" spans="1:17" ht="19.5" customHeight="1" x14ac:dyDescent="0.25">
      <c r="A315" s="124"/>
      <c r="B315" s="57" t="s">
        <v>439</v>
      </c>
      <c r="C315" s="58"/>
      <c r="D315" s="58"/>
      <c r="E315" s="58"/>
      <c r="F315" s="196"/>
      <c r="G315" s="98"/>
      <c r="H315" s="126">
        <v>1.82</v>
      </c>
      <c r="I315" s="114">
        <f t="shared" ref="I315" si="440">H315*O315</f>
        <v>0</v>
      </c>
      <c r="J315" s="114">
        <v>1.71</v>
      </c>
      <c r="K315" s="114">
        <f t="shared" ref="K315" si="441">J315*O315</f>
        <v>0</v>
      </c>
      <c r="L315" s="116">
        <v>1.6</v>
      </c>
      <c r="M315" s="49">
        <f t="shared" ref="M315" si="442">L315*O315</f>
        <v>0</v>
      </c>
      <c r="N315" s="118" t="s">
        <v>29</v>
      </c>
      <c r="O315" s="120"/>
      <c r="P315" s="37"/>
    </row>
    <row r="316" spans="1:17" ht="27.75" customHeight="1" x14ac:dyDescent="0.25">
      <c r="A316" s="125"/>
      <c r="B316" s="59" t="s">
        <v>440</v>
      </c>
      <c r="C316" s="60" t="s">
        <v>441</v>
      </c>
      <c r="D316" s="61" t="s">
        <v>11</v>
      </c>
      <c r="E316" s="61" t="s">
        <v>12</v>
      </c>
      <c r="F316" s="195">
        <v>285</v>
      </c>
      <c r="G316" s="99">
        <v>171</v>
      </c>
      <c r="H316" s="127"/>
      <c r="I316" s="115"/>
      <c r="J316" s="115"/>
      <c r="K316" s="115"/>
      <c r="L316" s="117"/>
      <c r="M316" s="50"/>
      <c r="N316" s="119"/>
      <c r="O316" s="121"/>
      <c r="P316" s="29"/>
    </row>
    <row r="317" spans="1:17" ht="19.5" customHeight="1" x14ac:dyDescent="0.25">
      <c r="A317" s="130"/>
      <c r="B317" s="17" t="s">
        <v>442</v>
      </c>
      <c r="C317" s="18"/>
      <c r="D317" s="18"/>
      <c r="E317" s="18"/>
      <c r="F317" s="203"/>
      <c r="G317" s="100"/>
      <c r="H317" s="126">
        <v>7.0620000000000003</v>
      </c>
      <c r="I317" s="114">
        <f t="shared" ref="I317" si="443">H317*O317</f>
        <v>0</v>
      </c>
      <c r="J317" s="114">
        <v>6.62</v>
      </c>
      <c r="K317" s="114">
        <f t="shared" ref="K317" si="444">J317*O317</f>
        <v>0</v>
      </c>
      <c r="L317" s="116">
        <v>6.1790000000000003</v>
      </c>
      <c r="M317" s="49">
        <f t="shared" ref="M317" si="445">L317*O317</f>
        <v>0</v>
      </c>
      <c r="N317" s="118"/>
      <c r="O317" s="120"/>
      <c r="P317" s="30">
        <v>0</v>
      </c>
    </row>
    <row r="318" spans="1:17" ht="27.75" customHeight="1" x14ac:dyDescent="0.25">
      <c r="A318" s="131"/>
      <c r="B318" s="12" t="s">
        <v>443</v>
      </c>
      <c r="C318" s="13" t="s">
        <v>444</v>
      </c>
      <c r="D318" s="14" t="s">
        <v>11</v>
      </c>
      <c r="E318" s="14" t="s">
        <v>12</v>
      </c>
      <c r="F318" s="195">
        <v>1102</v>
      </c>
      <c r="G318" s="103">
        <v>661.2</v>
      </c>
      <c r="H318" s="133"/>
      <c r="I318" s="134"/>
      <c r="J318" s="134"/>
      <c r="K318" s="134"/>
      <c r="L318" s="135"/>
      <c r="M318" s="56"/>
      <c r="N318" s="140"/>
      <c r="O318" s="132"/>
      <c r="P318" s="37"/>
    </row>
    <row r="319" spans="1:17" ht="19.5" customHeight="1" x14ac:dyDescent="0.25">
      <c r="A319" s="124"/>
      <c r="B319" s="19" t="s">
        <v>445</v>
      </c>
      <c r="C319" s="20"/>
      <c r="D319" s="20"/>
      <c r="E319" s="20"/>
      <c r="F319" s="204"/>
      <c r="G319" s="104"/>
      <c r="H319" s="126">
        <v>3.4049999999999998</v>
      </c>
      <c r="I319" s="114">
        <f t="shared" ref="I319" si="446">H319*O319</f>
        <v>0</v>
      </c>
      <c r="J319" s="114">
        <v>3.1920000000000002</v>
      </c>
      <c r="K319" s="114">
        <f t="shared" ref="K319" si="447">J319*O319</f>
        <v>0</v>
      </c>
      <c r="L319" s="116">
        <v>2.98</v>
      </c>
      <c r="M319" s="49">
        <f t="shared" ref="M319" si="448">L319*O319</f>
        <v>0</v>
      </c>
      <c r="N319" s="118"/>
      <c r="O319" s="120"/>
      <c r="P319" s="122">
        <v>0</v>
      </c>
    </row>
    <row r="320" spans="1:17" ht="27.75" customHeight="1" x14ac:dyDescent="0.25">
      <c r="A320" s="125"/>
      <c r="B320" s="6" t="s">
        <v>446</v>
      </c>
      <c r="C320" s="7" t="s">
        <v>447</v>
      </c>
      <c r="D320" s="8" t="s">
        <v>11</v>
      </c>
      <c r="E320" s="8" t="s">
        <v>12</v>
      </c>
      <c r="F320" s="194">
        <v>532</v>
      </c>
      <c r="G320" s="99">
        <v>319.2</v>
      </c>
      <c r="H320" s="127"/>
      <c r="I320" s="115"/>
      <c r="J320" s="115"/>
      <c r="K320" s="115"/>
      <c r="L320" s="117"/>
      <c r="M320" s="50"/>
      <c r="N320" s="119"/>
      <c r="O320" s="121"/>
      <c r="P320" s="123"/>
    </row>
    <row r="321" spans="1:16" ht="19.5" customHeight="1" x14ac:dyDescent="0.25">
      <c r="A321" s="124"/>
      <c r="B321" s="17" t="s">
        <v>448</v>
      </c>
      <c r="C321" s="18"/>
      <c r="D321" s="18"/>
      <c r="E321" s="18"/>
      <c r="F321" s="203"/>
      <c r="G321" s="100"/>
      <c r="H321" s="126">
        <v>3.226</v>
      </c>
      <c r="I321" s="114">
        <f t="shared" ref="I321" si="449">H321*O321</f>
        <v>0</v>
      </c>
      <c r="J321" s="114">
        <v>3.024</v>
      </c>
      <c r="K321" s="114">
        <f t="shared" ref="K321" si="450">J321*O321</f>
        <v>0</v>
      </c>
      <c r="L321" s="116">
        <v>2.823</v>
      </c>
      <c r="M321" s="49">
        <f t="shared" ref="M321" si="451">L321*O321</f>
        <v>0</v>
      </c>
      <c r="N321" s="118"/>
      <c r="O321" s="120"/>
      <c r="P321" s="122">
        <v>0</v>
      </c>
    </row>
    <row r="322" spans="1:16" ht="27.75" customHeight="1" x14ac:dyDescent="0.25">
      <c r="A322" s="125"/>
      <c r="B322" s="9" t="s">
        <v>449</v>
      </c>
      <c r="C322" s="10" t="s">
        <v>450</v>
      </c>
      <c r="D322" s="11" t="s">
        <v>11</v>
      </c>
      <c r="E322" s="11" t="s">
        <v>12</v>
      </c>
      <c r="F322" s="195">
        <v>504</v>
      </c>
      <c r="G322" s="101">
        <v>302.39999999999998</v>
      </c>
      <c r="H322" s="127"/>
      <c r="I322" s="115"/>
      <c r="J322" s="115"/>
      <c r="K322" s="115"/>
      <c r="L322" s="117"/>
      <c r="M322" s="50"/>
      <c r="N322" s="119"/>
      <c r="O322" s="121"/>
      <c r="P322" s="123"/>
    </row>
    <row r="323" spans="1:16" ht="19.5" customHeight="1" x14ac:dyDescent="0.25">
      <c r="A323" s="124"/>
      <c r="B323" s="19" t="s">
        <v>451</v>
      </c>
      <c r="C323" s="20"/>
      <c r="D323" s="20"/>
      <c r="E323" s="20"/>
      <c r="F323" s="196"/>
      <c r="G323" s="98"/>
      <c r="H323" s="126">
        <v>3.04</v>
      </c>
      <c r="I323" s="114">
        <f t="shared" ref="I323" si="452">H323*O323</f>
        <v>0</v>
      </c>
      <c r="J323" s="114">
        <v>2.85</v>
      </c>
      <c r="K323" s="114">
        <f t="shared" ref="K323" si="453">J323*O323</f>
        <v>0</v>
      </c>
      <c r="L323" s="116">
        <v>2.66</v>
      </c>
      <c r="M323" s="49">
        <f t="shared" ref="M323" si="454">L323*O323</f>
        <v>0</v>
      </c>
      <c r="N323" s="118"/>
      <c r="O323" s="120"/>
      <c r="P323" s="122">
        <v>0</v>
      </c>
    </row>
    <row r="324" spans="1:16" ht="27.75" customHeight="1" x14ac:dyDescent="0.25">
      <c r="A324" s="125"/>
      <c r="B324" s="6" t="s">
        <v>452</v>
      </c>
      <c r="C324" s="7" t="s">
        <v>453</v>
      </c>
      <c r="D324" s="8" t="s">
        <v>11</v>
      </c>
      <c r="E324" s="8" t="s">
        <v>12</v>
      </c>
      <c r="F324" s="194">
        <v>475</v>
      </c>
      <c r="G324" s="99">
        <v>285</v>
      </c>
      <c r="H324" s="127"/>
      <c r="I324" s="115"/>
      <c r="J324" s="115"/>
      <c r="K324" s="115"/>
      <c r="L324" s="117"/>
      <c r="M324" s="50"/>
      <c r="N324" s="119"/>
      <c r="O324" s="121"/>
      <c r="P324" s="123"/>
    </row>
    <row r="325" spans="1:16" ht="19.5" customHeight="1" x14ac:dyDescent="0.25">
      <c r="A325" s="124"/>
      <c r="B325" s="17" t="s">
        <v>454</v>
      </c>
      <c r="C325" s="18"/>
      <c r="D325" s="18"/>
      <c r="E325" s="18"/>
      <c r="F325" s="203"/>
      <c r="G325" s="100"/>
      <c r="H325" s="126">
        <v>3.1680000000000001</v>
      </c>
      <c r="I325" s="114">
        <f t="shared" ref="I325" si="455">H325*O325</f>
        <v>0</v>
      </c>
      <c r="J325" s="114">
        <v>2.97</v>
      </c>
      <c r="K325" s="114">
        <f t="shared" ref="K325" si="456">J325*O325</f>
        <v>0</v>
      </c>
      <c r="L325" s="116">
        <v>2.77</v>
      </c>
      <c r="M325" s="49">
        <f t="shared" ref="M325" si="457">L325*O325</f>
        <v>0</v>
      </c>
      <c r="N325" s="118"/>
      <c r="O325" s="120"/>
      <c r="P325" s="122">
        <v>0</v>
      </c>
    </row>
    <row r="326" spans="1:16" ht="27.75" customHeight="1" x14ac:dyDescent="0.25">
      <c r="A326" s="125"/>
      <c r="B326" s="9" t="s">
        <v>455</v>
      </c>
      <c r="C326" s="10" t="s">
        <v>456</v>
      </c>
      <c r="D326" s="11" t="s">
        <v>11</v>
      </c>
      <c r="E326" s="11" t="s">
        <v>12</v>
      </c>
      <c r="F326" s="195">
        <v>494</v>
      </c>
      <c r="G326" s="101">
        <v>296.39999999999998</v>
      </c>
      <c r="H326" s="127"/>
      <c r="I326" s="115"/>
      <c r="J326" s="115"/>
      <c r="K326" s="115"/>
      <c r="L326" s="117"/>
      <c r="M326" s="50"/>
      <c r="N326" s="119"/>
      <c r="O326" s="121"/>
      <c r="P326" s="123"/>
    </row>
    <row r="327" spans="1:16" ht="19.5" customHeight="1" x14ac:dyDescent="0.25">
      <c r="A327" s="124"/>
      <c r="B327" s="19" t="s">
        <v>457</v>
      </c>
      <c r="C327" s="20"/>
      <c r="D327" s="20"/>
      <c r="E327" s="20"/>
      <c r="F327" s="196"/>
      <c r="G327" s="98"/>
      <c r="H327" s="126">
        <v>3.1680000000000001</v>
      </c>
      <c r="I327" s="114">
        <f t="shared" ref="I327" si="458">H327*O327</f>
        <v>0</v>
      </c>
      <c r="J327" s="114">
        <v>2.97</v>
      </c>
      <c r="K327" s="114">
        <f t="shared" ref="K327" si="459">J327*O327</f>
        <v>0</v>
      </c>
      <c r="L327" s="116">
        <v>2.77</v>
      </c>
      <c r="M327" s="49">
        <f t="shared" ref="M327" si="460">L327*O327</f>
        <v>0</v>
      </c>
      <c r="N327" s="118"/>
      <c r="O327" s="120"/>
      <c r="P327" s="122">
        <v>0</v>
      </c>
    </row>
    <row r="328" spans="1:16" ht="27.75" customHeight="1" x14ac:dyDescent="0.25">
      <c r="A328" s="125"/>
      <c r="B328" s="42" t="s">
        <v>458</v>
      </c>
      <c r="C328" s="7" t="s">
        <v>459</v>
      </c>
      <c r="D328" s="8" t="s">
        <v>11</v>
      </c>
      <c r="E328" s="8" t="s">
        <v>12</v>
      </c>
      <c r="F328" s="195">
        <v>494</v>
      </c>
      <c r="G328" s="101">
        <v>296.39999999999998</v>
      </c>
      <c r="H328" s="127"/>
      <c r="I328" s="115"/>
      <c r="J328" s="115"/>
      <c r="K328" s="115"/>
      <c r="L328" s="117"/>
      <c r="M328" s="50"/>
      <c r="N328" s="119"/>
      <c r="O328" s="121"/>
      <c r="P328" s="123"/>
    </row>
    <row r="329" spans="1:16" ht="19.5" customHeight="1" x14ac:dyDescent="0.25">
      <c r="A329" s="124"/>
      <c r="B329" s="17" t="s">
        <v>460</v>
      </c>
      <c r="C329" s="18"/>
      <c r="D329" s="18"/>
      <c r="E329" s="18"/>
      <c r="F329" s="203"/>
      <c r="G329" s="100"/>
      <c r="H329" s="126">
        <v>4.63</v>
      </c>
      <c r="I329" s="114">
        <f t="shared" ref="I329" si="461">H329*O329</f>
        <v>0</v>
      </c>
      <c r="J329" s="114">
        <v>4.34</v>
      </c>
      <c r="K329" s="114">
        <f t="shared" ref="K329" si="462">J329*O329</f>
        <v>0</v>
      </c>
      <c r="L329" s="116">
        <v>4.05</v>
      </c>
      <c r="M329" s="49">
        <f t="shared" ref="M329" si="463">L329*O329</f>
        <v>0</v>
      </c>
      <c r="N329" s="118"/>
      <c r="O329" s="120"/>
      <c r="P329" s="122">
        <v>0</v>
      </c>
    </row>
    <row r="330" spans="1:16" ht="27.75" customHeight="1" x14ac:dyDescent="0.25">
      <c r="A330" s="125"/>
      <c r="B330" s="9" t="s">
        <v>461</v>
      </c>
      <c r="C330" s="10" t="s">
        <v>462</v>
      </c>
      <c r="D330" s="11" t="s">
        <v>11</v>
      </c>
      <c r="E330" s="11" t="s">
        <v>12</v>
      </c>
      <c r="F330" s="199">
        <v>722</v>
      </c>
      <c r="G330" s="107">
        <v>433.2</v>
      </c>
      <c r="H330" s="127"/>
      <c r="I330" s="115"/>
      <c r="J330" s="115"/>
      <c r="K330" s="115"/>
      <c r="L330" s="117"/>
      <c r="M330" s="50"/>
      <c r="N330" s="119"/>
      <c r="O330" s="121"/>
      <c r="P330" s="123"/>
    </row>
    <row r="331" spans="1:16" ht="19.5" customHeight="1" x14ac:dyDescent="0.25">
      <c r="A331" s="124"/>
      <c r="B331" s="19" t="s">
        <v>463</v>
      </c>
      <c r="C331" s="20"/>
      <c r="D331" s="20"/>
      <c r="E331" s="20"/>
      <c r="F331" s="196"/>
      <c r="G331" s="98"/>
      <c r="H331" s="126">
        <v>5.23</v>
      </c>
      <c r="I331" s="114">
        <f t="shared" ref="I331" si="464">H331*O331</f>
        <v>0</v>
      </c>
      <c r="J331" s="114">
        <v>4.91</v>
      </c>
      <c r="K331" s="114">
        <f t="shared" ref="K331" si="465">J331*O331</f>
        <v>0</v>
      </c>
      <c r="L331" s="116">
        <v>4.58</v>
      </c>
      <c r="M331" s="49">
        <f t="shared" ref="M331" si="466">L331*O331</f>
        <v>0</v>
      </c>
      <c r="N331" s="118"/>
      <c r="O331" s="120"/>
      <c r="P331" s="122">
        <v>0</v>
      </c>
    </row>
    <row r="332" spans="1:16" ht="27.75" customHeight="1" x14ac:dyDescent="0.25">
      <c r="A332" s="125"/>
      <c r="B332" s="6" t="s">
        <v>464</v>
      </c>
      <c r="C332" s="7" t="s">
        <v>465</v>
      </c>
      <c r="D332" s="8" t="s">
        <v>11</v>
      </c>
      <c r="E332" s="8" t="s">
        <v>12</v>
      </c>
      <c r="F332" s="194">
        <v>817</v>
      </c>
      <c r="G332" s="99">
        <v>490.2</v>
      </c>
      <c r="H332" s="127"/>
      <c r="I332" s="115"/>
      <c r="J332" s="115"/>
      <c r="K332" s="115"/>
      <c r="L332" s="117"/>
      <c r="M332" s="50"/>
      <c r="N332" s="119"/>
      <c r="O332" s="121"/>
      <c r="P332" s="123"/>
    </row>
    <row r="333" spans="1:16" ht="19.5" customHeight="1" x14ac:dyDescent="0.25">
      <c r="A333" s="124"/>
      <c r="B333" s="17" t="s">
        <v>466</v>
      </c>
      <c r="C333" s="18"/>
      <c r="D333" s="18"/>
      <c r="E333" s="18"/>
      <c r="F333" s="203"/>
      <c r="G333" s="100"/>
      <c r="H333" s="126">
        <v>1.82</v>
      </c>
      <c r="I333" s="114">
        <f t="shared" ref="I333" si="467">H333*O333</f>
        <v>0</v>
      </c>
      <c r="J333" s="114">
        <v>1.71</v>
      </c>
      <c r="K333" s="114">
        <f t="shared" ref="K333" si="468">J333*O333</f>
        <v>0</v>
      </c>
      <c r="L333" s="116">
        <v>1.6</v>
      </c>
      <c r="M333" s="49">
        <f t="shared" ref="M333" si="469">L333*O333</f>
        <v>0</v>
      </c>
      <c r="N333" s="118"/>
      <c r="O333" s="120"/>
      <c r="P333" s="122">
        <v>0</v>
      </c>
    </row>
    <row r="334" spans="1:16" ht="27.75" customHeight="1" x14ac:dyDescent="0.25">
      <c r="A334" s="125"/>
      <c r="B334" s="9" t="s">
        <v>467</v>
      </c>
      <c r="C334" s="10" t="s">
        <v>468</v>
      </c>
      <c r="D334" s="11" t="s">
        <v>11</v>
      </c>
      <c r="E334" s="11" t="s">
        <v>12</v>
      </c>
      <c r="F334" s="195">
        <v>285</v>
      </c>
      <c r="G334" s="99">
        <v>171</v>
      </c>
      <c r="H334" s="127"/>
      <c r="I334" s="115"/>
      <c r="J334" s="115"/>
      <c r="K334" s="115"/>
      <c r="L334" s="117"/>
      <c r="M334" s="50"/>
      <c r="N334" s="119"/>
      <c r="O334" s="121"/>
      <c r="P334" s="123"/>
    </row>
    <row r="335" spans="1:16" ht="19.5" customHeight="1" x14ac:dyDescent="0.25">
      <c r="A335" s="124"/>
      <c r="B335" s="57" t="s">
        <v>469</v>
      </c>
      <c r="C335" s="58"/>
      <c r="D335" s="58"/>
      <c r="E335" s="58"/>
      <c r="F335" s="196"/>
      <c r="G335" s="98"/>
      <c r="H335" s="126">
        <v>1.95</v>
      </c>
      <c r="I335" s="114">
        <f t="shared" ref="I335" si="470">H335*O335</f>
        <v>0</v>
      </c>
      <c r="J335" s="114">
        <v>1.83</v>
      </c>
      <c r="K335" s="114">
        <f t="shared" ref="K335" si="471">J335*O335</f>
        <v>0</v>
      </c>
      <c r="L335" s="116">
        <v>1.71</v>
      </c>
      <c r="M335" s="49">
        <f t="shared" ref="M335" si="472">L335*O335</f>
        <v>0</v>
      </c>
      <c r="N335" s="118"/>
      <c r="O335" s="120"/>
      <c r="P335" s="122">
        <v>0</v>
      </c>
    </row>
    <row r="336" spans="1:16" ht="27.75" customHeight="1" x14ac:dyDescent="0.25">
      <c r="A336" s="125"/>
      <c r="B336" s="62" t="s">
        <v>470</v>
      </c>
      <c r="C336" s="60" t="s">
        <v>471</v>
      </c>
      <c r="D336" s="61" t="s">
        <v>11</v>
      </c>
      <c r="E336" s="61" t="s">
        <v>12</v>
      </c>
      <c r="F336" s="194">
        <v>304</v>
      </c>
      <c r="G336" s="99">
        <v>182.4</v>
      </c>
      <c r="H336" s="127"/>
      <c r="I336" s="115"/>
      <c r="J336" s="115"/>
      <c r="K336" s="115"/>
      <c r="L336" s="117"/>
      <c r="M336" s="50"/>
      <c r="N336" s="119"/>
      <c r="O336" s="121"/>
      <c r="P336" s="123"/>
    </row>
    <row r="337" spans="1:17" ht="19.5" customHeight="1" x14ac:dyDescent="0.25">
      <c r="A337" s="124"/>
      <c r="B337" s="69" t="s">
        <v>472</v>
      </c>
      <c r="C337" s="70"/>
      <c r="D337" s="70"/>
      <c r="E337" s="70"/>
      <c r="F337" s="203"/>
      <c r="G337" s="100"/>
      <c r="H337" s="126">
        <v>1.95</v>
      </c>
      <c r="I337" s="114">
        <f t="shared" ref="I337" si="473">H337*O337</f>
        <v>0</v>
      </c>
      <c r="J337" s="114">
        <v>1.83</v>
      </c>
      <c r="K337" s="114">
        <f t="shared" ref="K337" si="474">J337*O337</f>
        <v>0</v>
      </c>
      <c r="L337" s="116">
        <v>1.71</v>
      </c>
      <c r="M337" s="49">
        <f t="shared" ref="M337" si="475">L337*O337</f>
        <v>0</v>
      </c>
      <c r="N337" s="118" t="s">
        <v>29</v>
      </c>
      <c r="O337" s="120"/>
      <c r="P337" s="122">
        <v>0</v>
      </c>
    </row>
    <row r="338" spans="1:17" ht="27.75" customHeight="1" x14ac:dyDescent="0.25">
      <c r="A338" s="125"/>
      <c r="B338" s="71" t="s">
        <v>473</v>
      </c>
      <c r="C338" s="72" t="s">
        <v>474</v>
      </c>
      <c r="D338" s="73" t="s">
        <v>11</v>
      </c>
      <c r="E338" s="73" t="s">
        <v>12</v>
      </c>
      <c r="F338" s="194">
        <v>304</v>
      </c>
      <c r="G338" s="99">
        <v>182.4</v>
      </c>
      <c r="H338" s="127"/>
      <c r="I338" s="115"/>
      <c r="J338" s="115"/>
      <c r="K338" s="115"/>
      <c r="L338" s="117"/>
      <c r="M338" s="50"/>
      <c r="N338" s="119"/>
      <c r="O338" s="121"/>
      <c r="P338" s="123"/>
    </row>
    <row r="339" spans="1:17" ht="19.5" customHeight="1" x14ac:dyDescent="0.25">
      <c r="A339" s="124"/>
      <c r="B339" s="19" t="s">
        <v>475</v>
      </c>
      <c r="C339" s="20"/>
      <c r="D339" s="20"/>
      <c r="E339" s="20"/>
      <c r="F339" s="196"/>
      <c r="G339" s="98"/>
      <c r="H339" s="126">
        <v>1.95</v>
      </c>
      <c r="I339" s="114">
        <f t="shared" ref="I339" si="476">H339*O339</f>
        <v>0</v>
      </c>
      <c r="J339" s="114">
        <v>1.83</v>
      </c>
      <c r="K339" s="114">
        <f t="shared" ref="K339" si="477">J339*O339</f>
        <v>0</v>
      </c>
      <c r="L339" s="116">
        <v>1.71</v>
      </c>
      <c r="M339" s="49">
        <f t="shared" ref="M339" si="478">L339*O339</f>
        <v>0</v>
      </c>
      <c r="N339" s="118"/>
      <c r="O339" s="120"/>
      <c r="P339" s="122">
        <v>0</v>
      </c>
    </row>
    <row r="340" spans="1:17" ht="27.75" customHeight="1" x14ac:dyDescent="0.25">
      <c r="A340" s="125"/>
      <c r="B340" s="42" t="s">
        <v>476</v>
      </c>
      <c r="C340" s="7" t="s">
        <v>477</v>
      </c>
      <c r="D340" s="8" t="s">
        <v>11</v>
      </c>
      <c r="E340" s="8" t="s">
        <v>12</v>
      </c>
      <c r="F340" s="194">
        <v>304</v>
      </c>
      <c r="G340" s="99">
        <v>182.4</v>
      </c>
      <c r="H340" s="127"/>
      <c r="I340" s="115"/>
      <c r="J340" s="115"/>
      <c r="K340" s="115"/>
      <c r="L340" s="117"/>
      <c r="M340" s="50"/>
      <c r="N340" s="119"/>
      <c r="O340" s="121"/>
      <c r="P340" s="123"/>
    </row>
    <row r="341" spans="1:17" ht="19.5" customHeight="1" x14ac:dyDescent="0.25">
      <c r="A341" s="124"/>
      <c r="B341" s="17" t="s">
        <v>478</v>
      </c>
      <c r="C341" s="18"/>
      <c r="D341" s="18"/>
      <c r="E341" s="18"/>
      <c r="F341" s="203"/>
      <c r="G341" s="100"/>
      <c r="H341" s="126">
        <v>3.4049999999999998</v>
      </c>
      <c r="I341" s="114">
        <f t="shared" ref="I341" si="479">H341*O341</f>
        <v>0</v>
      </c>
      <c r="J341" s="114">
        <v>3.1920000000000002</v>
      </c>
      <c r="K341" s="114">
        <f t="shared" ref="K341" si="480">J341*O341</f>
        <v>0</v>
      </c>
      <c r="L341" s="116">
        <v>2.98</v>
      </c>
      <c r="M341" s="49">
        <f t="shared" ref="M341" si="481">L341*O341</f>
        <v>0</v>
      </c>
      <c r="N341" s="118"/>
      <c r="O341" s="120"/>
      <c r="P341" s="122">
        <v>0</v>
      </c>
    </row>
    <row r="342" spans="1:17" ht="27.75" customHeight="1" x14ac:dyDescent="0.25">
      <c r="A342" s="125"/>
      <c r="B342" s="9" t="s">
        <v>479</v>
      </c>
      <c r="C342" s="10" t="s">
        <v>480</v>
      </c>
      <c r="D342" s="11" t="s">
        <v>11</v>
      </c>
      <c r="E342" s="11" t="s">
        <v>12</v>
      </c>
      <c r="F342" s="195">
        <v>532</v>
      </c>
      <c r="G342" s="99">
        <v>319.2</v>
      </c>
      <c r="H342" s="127"/>
      <c r="I342" s="115"/>
      <c r="J342" s="115"/>
      <c r="K342" s="115"/>
      <c r="L342" s="117"/>
      <c r="M342" s="50"/>
      <c r="N342" s="119"/>
      <c r="O342" s="121"/>
      <c r="P342" s="123"/>
    </row>
    <row r="343" spans="1:17" ht="19.5" customHeight="1" x14ac:dyDescent="0.25">
      <c r="A343" s="124"/>
      <c r="B343" s="19" t="s">
        <v>481</v>
      </c>
      <c r="C343" s="20"/>
      <c r="D343" s="20"/>
      <c r="E343" s="20"/>
      <c r="F343" s="196"/>
      <c r="G343" s="98"/>
      <c r="H343" s="126">
        <v>9.24</v>
      </c>
      <c r="I343" s="114">
        <f t="shared" ref="I343" si="482">H343*O343</f>
        <v>0</v>
      </c>
      <c r="J343" s="114">
        <v>8.67</v>
      </c>
      <c r="K343" s="114">
        <f t="shared" ref="K343" si="483">J343*O343</f>
        <v>0</v>
      </c>
      <c r="L343" s="116">
        <v>8.0920000000000005</v>
      </c>
      <c r="M343" s="49">
        <f t="shared" ref="M343" si="484">L343*O343</f>
        <v>0</v>
      </c>
      <c r="N343" s="118"/>
      <c r="O343" s="120"/>
      <c r="P343" s="122">
        <v>0</v>
      </c>
    </row>
    <row r="344" spans="1:17" ht="27.75" customHeight="1" x14ac:dyDescent="0.25">
      <c r="A344" s="125"/>
      <c r="B344" s="6" t="s">
        <v>482</v>
      </c>
      <c r="C344" s="7" t="s">
        <v>483</v>
      </c>
      <c r="D344" s="8" t="s">
        <v>11</v>
      </c>
      <c r="E344" s="8" t="s">
        <v>12</v>
      </c>
      <c r="F344" s="194">
        <v>1444</v>
      </c>
      <c r="G344" s="99">
        <v>866.4</v>
      </c>
      <c r="H344" s="127"/>
      <c r="I344" s="115"/>
      <c r="J344" s="115"/>
      <c r="K344" s="115"/>
      <c r="L344" s="117"/>
      <c r="M344" s="50"/>
      <c r="N344" s="119"/>
      <c r="O344" s="121"/>
      <c r="P344" s="123"/>
    </row>
    <row r="345" spans="1:17" ht="19.5" customHeight="1" x14ac:dyDescent="0.25">
      <c r="A345" s="124"/>
      <c r="B345" s="69" t="s">
        <v>484</v>
      </c>
      <c r="C345" s="70"/>
      <c r="D345" s="70"/>
      <c r="E345" s="70"/>
      <c r="F345" s="203"/>
      <c r="G345" s="100"/>
      <c r="H345" s="126">
        <v>14.83</v>
      </c>
      <c r="I345" s="114">
        <f t="shared" ref="I345" si="485">H345*O345</f>
        <v>0</v>
      </c>
      <c r="J345" s="114">
        <v>13.91</v>
      </c>
      <c r="K345" s="114">
        <f t="shared" ref="K345" si="486">J345*O345</f>
        <v>0</v>
      </c>
      <c r="L345" s="116">
        <v>12.98</v>
      </c>
      <c r="M345" s="49">
        <f t="shared" ref="M345" si="487">L345*O345</f>
        <v>0</v>
      </c>
      <c r="N345" s="118" t="s">
        <v>29</v>
      </c>
      <c r="O345" s="120"/>
      <c r="P345" s="122">
        <v>0</v>
      </c>
    </row>
    <row r="346" spans="1:17" ht="27.75" customHeight="1" x14ac:dyDescent="0.25">
      <c r="A346" s="125"/>
      <c r="B346" s="71" t="s">
        <v>485</v>
      </c>
      <c r="C346" s="72" t="s">
        <v>486</v>
      </c>
      <c r="D346" s="73" t="s">
        <v>11</v>
      </c>
      <c r="E346" s="73" t="s">
        <v>12</v>
      </c>
      <c r="F346" s="195">
        <v>2318</v>
      </c>
      <c r="G346" s="101">
        <v>1390.8</v>
      </c>
      <c r="H346" s="127"/>
      <c r="I346" s="115"/>
      <c r="J346" s="115"/>
      <c r="K346" s="115"/>
      <c r="L346" s="117"/>
      <c r="M346" s="50"/>
      <c r="N346" s="119"/>
      <c r="O346" s="121"/>
      <c r="P346" s="123"/>
    </row>
    <row r="347" spans="1:17" s="45" customFormat="1" ht="27" customHeight="1" x14ac:dyDescent="0.3">
      <c r="A347" s="90"/>
      <c r="B347" s="90"/>
      <c r="C347" s="97" t="s">
        <v>487</v>
      </c>
      <c r="D347" s="90"/>
      <c r="E347" s="90"/>
      <c r="F347" s="198"/>
      <c r="G347" s="48"/>
      <c r="H347" s="48"/>
      <c r="I347" s="48"/>
      <c r="J347" s="48"/>
      <c r="K347" s="48"/>
      <c r="L347" s="48"/>
      <c r="M347" s="48"/>
      <c r="N347" s="47"/>
      <c r="O347" s="55"/>
      <c r="P347" s="95">
        <v>0</v>
      </c>
      <c r="Q347" s="93"/>
    </row>
    <row r="348" spans="1:17" ht="19.5" customHeight="1" x14ac:dyDescent="0.25">
      <c r="A348" s="124"/>
      <c r="B348" s="19" t="s">
        <v>488</v>
      </c>
      <c r="C348" s="20"/>
      <c r="D348" s="20"/>
      <c r="E348" s="20"/>
      <c r="F348" s="196"/>
      <c r="G348" s="98"/>
      <c r="H348" s="126">
        <v>3.04</v>
      </c>
      <c r="I348" s="114">
        <f t="shared" ref="I348" si="488">H348*O348</f>
        <v>0</v>
      </c>
      <c r="J348" s="114">
        <v>2.85</v>
      </c>
      <c r="K348" s="114">
        <f t="shared" ref="K348" si="489">J348*O348</f>
        <v>0</v>
      </c>
      <c r="L348" s="116">
        <v>2.66</v>
      </c>
      <c r="M348" s="49">
        <f t="shared" ref="M348" si="490">L348*O348</f>
        <v>0</v>
      </c>
      <c r="N348" s="118"/>
      <c r="O348" s="120"/>
      <c r="P348" s="122">
        <v>0</v>
      </c>
    </row>
    <row r="349" spans="1:17" ht="27.75" customHeight="1" x14ac:dyDescent="0.25">
      <c r="A349" s="125"/>
      <c r="B349" s="6" t="s">
        <v>489</v>
      </c>
      <c r="C349" s="7" t="s">
        <v>490</v>
      </c>
      <c r="D349" s="8" t="s">
        <v>11</v>
      </c>
      <c r="E349" s="8" t="s">
        <v>12</v>
      </c>
      <c r="F349" s="194">
        <v>475</v>
      </c>
      <c r="G349" s="99">
        <v>285</v>
      </c>
      <c r="H349" s="127"/>
      <c r="I349" s="115"/>
      <c r="J349" s="115"/>
      <c r="K349" s="115"/>
      <c r="L349" s="117"/>
      <c r="M349" s="50"/>
      <c r="N349" s="119"/>
      <c r="O349" s="121"/>
      <c r="P349" s="123"/>
    </row>
    <row r="350" spans="1:17" ht="19.5" customHeight="1" x14ac:dyDescent="0.25">
      <c r="A350" s="124"/>
      <c r="B350" s="17" t="s">
        <v>491</v>
      </c>
      <c r="C350" s="18"/>
      <c r="D350" s="18"/>
      <c r="E350" s="18"/>
      <c r="F350" s="203"/>
      <c r="G350" s="100"/>
      <c r="H350" s="126">
        <v>3.28</v>
      </c>
      <c r="I350" s="114">
        <f t="shared" ref="I350" si="491">H350*O350</f>
        <v>0</v>
      </c>
      <c r="J350" s="114">
        <v>3.08</v>
      </c>
      <c r="K350" s="114">
        <f t="shared" ref="K350" si="492">J350*O350</f>
        <v>0</v>
      </c>
      <c r="L350" s="116">
        <v>2.87</v>
      </c>
      <c r="M350" s="49">
        <f t="shared" ref="M350" si="493">L350*O350</f>
        <v>0</v>
      </c>
      <c r="N350" s="118"/>
      <c r="O350" s="120"/>
      <c r="P350" s="122">
        <v>0</v>
      </c>
    </row>
    <row r="351" spans="1:17" ht="27.75" customHeight="1" x14ac:dyDescent="0.25">
      <c r="A351" s="125"/>
      <c r="B351" s="9" t="s">
        <v>492</v>
      </c>
      <c r="C351" s="10" t="s">
        <v>493</v>
      </c>
      <c r="D351" s="11" t="s">
        <v>11</v>
      </c>
      <c r="E351" s="11" t="s">
        <v>12</v>
      </c>
      <c r="F351" s="194">
        <v>513</v>
      </c>
      <c r="G351" s="99">
        <v>307.8</v>
      </c>
      <c r="H351" s="127"/>
      <c r="I351" s="115"/>
      <c r="J351" s="115"/>
      <c r="K351" s="115"/>
      <c r="L351" s="117"/>
      <c r="M351" s="50"/>
      <c r="N351" s="119"/>
      <c r="O351" s="121"/>
      <c r="P351" s="123"/>
    </row>
    <row r="352" spans="1:17" ht="19.5" customHeight="1" x14ac:dyDescent="0.25">
      <c r="A352" s="124"/>
      <c r="B352" s="19" t="s">
        <v>494</v>
      </c>
      <c r="C352" s="20"/>
      <c r="D352" s="20"/>
      <c r="E352" s="20"/>
      <c r="F352" s="196"/>
      <c r="G352" s="98"/>
      <c r="H352" s="126">
        <v>3.28</v>
      </c>
      <c r="I352" s="114">
        <f t="shared" ref="I352" si="494">H352*O352</f>
        <v>0</v>
      </c>
      <c r="J352" s="114">
        <v>3.08</v>
      </c>
      <c r="K352" s="114">
        <f t="shared" ref="K352" si="495">J352*O352</f>
        <v>0</v>
      </c>
      <c r="L352" s="116">
        <v>2.87</v>
      </c>
      <c r="M352" s="49">
        <f t="shared" ref="M352" si="496">L352*O352</f>
        <v>0</v>
      </c>
      <c r="N352" s="118"/>
      <c r="O352" s="120"/>
      <c r="P352" s="122">
        <v>0</v>
      </c>
    </row>
    <row r="353" spans="1:16" ht="27.75" customHeight="1" x14ac:dyDescent="0.25">
      <c r="A353" s="125"/>
      <c r="B353" s="6" t="s">
        <v>495</v>
      </c>
      <c r="C353" s="7" t="s">
        <v>496</v>
      </c>
      <c r="D353" s="8" t="s">
        <v>11</v>
      </c>
      <c r="E353" s="8" t="s">
        <v>12</v>
      </c>
      <c r="F353" s="194">
        <v>513</v>
      </c>
      <c r="G353" s="99">
        <v>307.8</v>
      </c>
      <c r="H353" s="127"/>
      <c r="I353" s="115"/>
      <c r="J353" s="115"/>
      <c r="K353" s="115"/>
      <c r="L353" s="117"/>
      <c r="M353" s="50"/>
      <c r="N353" s="119"/>
      <c r="O353" s="121"/>
      <c r="P353" s="123"/>
    </row>
    <row r="354" spans="1:16" ht="19.5" customHeight="1" x14ac:dyDescent="0.25">
      <c r="A354" s="124"/>
      <c r="B354" s="17" t="s">
        <v>497</v>
      </c>
      <c r="C354" s="18"/>
      <c r="D354" s="18"/>
      <c r="E354" s="18"/>
      <c r="F354" s="203"/>
      <c r="G354" s="100"/>
      <c r="H354" s="126">
        <v>5.35</v>
      </c>
      <c r="I354" s="114">
        <f t="shared" ref="I354" si="497">H354*O354</f>
        <v>0</v>
      </c>
      <c r="J354" s="114">
        <v>5.0199999999999996</v>
      </c>
      <c r="K354" s="114">
        <f t="shared" ref="K354" si="498">J354*O354</f>
        <v>0</v>
      </c>
      <c r="L354" s="116">
        <v>4.68</v>
      </c>
      <c r="M354" s="49">
        <f t="shared" ref="M354" si="499">L354*O354</f>
        <v>0</v>
      </c>
      <c r="N354" s="118"/>
      <c r="O354" s="120"/>
      <c r="P354" s="122">
        <v>0</v>
      </c>
    </row>
    <row r="355" spans="1:16" ht="27.75" customHeight="1" x14ac:dyDescent="0.25">
      <c r="A355" s="125"/>
      <c r="B355" s="9" t="s">
        <v>498</v>
      </c>
      <c r="C355" s="10" t="s">
        <v>499</v>
      </c>
      <c r="D355" s="11" t="s">
        <v>11</v>
      </c>
      <c r="E355" s="11" t="s">
        <v>12</v>
      </c>
      <c r="F355" s="195">
        <v>836</v>
      </c>
      <c r="G355" s="101">
        <v>501.6</v>
      </c>
      <c r="H355" s="127"/>
      <c r="I355" s="115"/>
      <c r="J355" s="115"/>
      <c r="K355" s="115"/>
      <c r="L355" s="117"/>
      <c r="M355" s="50"/>
      <c r="N355" s="119"/>
      <c r="O355" s="121"/>
      <c r="P355" s="123"/>
    </row>
    <row r="356" spans="1:16" ht="19.5" customHeight="1" x14ac:dyDescent="0.25">
      <c r="A356" s="124"/>
      <c r="B356" s="19" t="s">
        <v>500</v>
      </c>
      <c r="C356" s="20"/>
      <c r="D356" s="20"/>
      <c r="E356" s="20"/>
      <c r="F356" s="196"/>
      <c r="G356" s="98"/>
      <c r="H356" s="126">
        <v>2.2000000000000002</v>
      </c>
      <c r="I356" s="114">
        <f t="shared" ref="I356" si="500">H356*O356</f>
        <v>0</v>
      </c>
      <c r="J356" s="114">
        <v>2.06</v>
      </c>
      <c r="K356" s="114">
        <f t="shared" ref="K356" si="501">J356*O356</f>
        <v>0</v>
      </c>
      <c r="L356" s="116">
        <v>1.92</v>
      </c>
      <c r="M356" s="49">
        <f t="shared" ref="M356" si="502">L356*O356</f>
        <v>0</v>
      </c>
      <c r="N356" s="118"/>
      <c r="O356" s="120"/>
      <c r="P356" s="122">
        <v>0</v>
      </c>
    </row>
    <row r="357" spans="1:16" ht="27.75" customHeight="1" x14ac:dyDescent="0.25">
      <c r="A357" s="125"/>
      <c r="B357" s="6" t="s">
        <v>501</v>
      </c>
      <c r="C357" s="7" t="s">
        <v>502</v>
      </c>
      <c r="D357" s="8" t="s">
        <v>11</v>
      </c>
      <c r="E357" s="8" t="s">
        <v>12</v>
      </c>
      <c r="F357" s="194">
        <v>342</v>
      </c>
      <c r="G357" s="99">
        <v>205.2</v>
      </c>
      <c r="H357" s="127"/>
      <c r="I357" s="115"/>
      <c r="J357" s="115"/>
      <c r="K357" s="115"/>
      <c r="L357" s="117"/>
      <c r="M357" s="50"/>
      <c r="N357" s="119"/>
      <c r="O357" s="121"/>
      <c r="P357" s="123"/>
    </row>
    <row r="358" spans="1:16" ht="19.5" customHeight="1" x14ac:dyDescent="0.25">
      <c r="A358" s="124"/>
      <c r="B358" s="69" t="s">
        <v>503</v>
      </c>
      <c r="C358" s="70"/>
      <c r="D358" s="70"/>
      <c r="E358" s="70"/>
      <c r="F358" s="203"/>
      <c r="G358" s="100"/>
      <c r="H358" s="126">
        <v>4.5</v>
      </c>
      <c r="I358" s="114">
        <f t="shared" ref="I358" si="503">H358*O358</f>
        <v>0</v>
      </c>
      <c r="J358" s="114">
        <v>4.22</v>
      </c>
      <c r="K358" s="114">
        <f t="shared" ref="K358" si="504">J358*O358</f>
        <v>0</v>
      </c>
      <c r="L358" s="116">
        <v>3.93</v>
      </c>
      <c r="M358" s="49">
        <f t="shared" ref="M358" si="505">L358*O358</f>
        <v>0</v>
      </c>
      <c r="N358" s="118" t="s">
        <v>29</v>
      </c>
      <c r="O358" s="120"/>
      <c r="P358" s="122">
        <v>0</v>
      </c>
    </row>
    <row r="359" spans="1:16" ht="27.75" customHeight="1" x14ac:dyDescent="0.25">
      <c r="A359" s="125"/>
      <c r="B359" s="71" t="s">
        <v>504</v>
      </c>
      <c r="C359" s="72" t="s">
        <v>505</v>
      </c>
      <c r="D359" s="73" t="s">
        <v>11</v>
      </c>
      <c r="E359" s="73" t="s">
        <v>12</v>
      </c>
      <c r="F359" s="194">
        <v>703</v>
      </c>
      <c r="G359" s="99">
        <v>421.8</v>
      </c>
      <c r="H359" s="127"/>
      <c r="I359" s="115"/>
      <c r="J359" s="115"/>
      <c r="K359" s="115"/>
      <c r="L359" s="117"/>
      <c r="M359" s="50"/>
      <c r="N359" s="119"/>
      <c r="O359" s="121"/>
      <c r="P359" s="123"/>
    </row>
    <row r="360" spans="1:16" ht="19.5" customHeight="1" x14ac:dyDescent="0.25">
      <c r="A360" s="124"/>
      <c r="B360" s="19" t="s">
        <v>506</v>
      </c>
      <c r="C360" s="20"/>
      <c r="D360" s="20"/>
      <c r="E360" s="20"/>
      <c r="F360" s="196"/>
      <c r="G360" s="98"/>
      <c r="H360" s="126">
        <v>5.96</v>
      </c>
      <c r="I360" s="114">
        <f t="shared" ref="I360" si="506">H360*O360</f>
        <v>0</v>
      </c>
      <c r="J360" s="114">
        <v>5.59</v>
      </c>
      <c r="K360" s="114">
        <f t="shared" ref="K360" si="507">J360*O360</f>
        <v>0</v>
      </c>
      <c r="L360" s="116">
        <v>5.218</v>
      </c>
      <c r="M360" s="49">
        <f t="shared" ref="M360" si="508">L360*O360</f>
        <v>0</v>
      </c>
      <c r="N360" s="118"/>
      <c r="O360" s="120"/>
      <c r="P360" s="122">
        <v>0</v>
      </c>
    </row>
    <row r="361" spans="1:16" ht="27.75" customHeight="1" x14ac:dyDescent="0.25">
      <c r="A361" s="125"/>
      <c r="B361" s="6" t="s">
        <v>507</v>
      </c>
      <c r="C361" s="7" t="s">
        <v>508</v>
      </c>
      <c r="D361" s="8" t="s">
        <v>11</v>
      </c>
      <c r="E361" s="8" t="s">
        <v>12</v>
      </c>
      <c r="F361" s="194">
        <v>931</v>
      </c>
      <c r="G361" s="99">
        <v>558.6</v>
      </c>
      <c r="H361" s="127"/>
      <c r="I361" s="115"/>
      <c r="J361" s="115"/>
      <c r="K361" s="115"/>
      <c r="L361" s="117"/>
      <c r="M361" s="50"/>
      <c r="N361" s="119"/>
      <c r="O361" s="121"/>
      <c r="P361" s="123"/>
    </row>
    <row r="362" spans="1:16" ht="19.5" customHeight="1" x14ac:dyDescent="0.25">
      <c r="A362" s="124"/>
      <c r="B362" s="17" t="s">
        <v>509</v>
      </c>
      <c r="C362" s="18"/>
      <c r="D362" s="18"/>
      <c r="E362" s="18"/>
      <c r="F362" s="203"/>
      <c r="G362" s="100"/>
      <c r="H362" s="126">
        <v>3.89</v>
      </c>
      <c r="I362" s="114">
        <f t="shared" ref="I362" si="509">H362*O362</f>
        <v>0</v>
      </c>
      <c r="J362" s="114">
        <v>3.65</v>
      </c>
      <c r="K362" s="114">
        <f t="shared" ref="K362" si="510">J362*O362</f>
        <v>0</v>
      </c>
      <c r="L362" s="116">
        <v>3.4</v>
      </c>
      <c r="M362" s="49">
        <f t="shared" ref="M362" si="511">L362*O362</f>
        <v>0</v>
      </c>
      <c r="N362" s="118"/>
      <c r="O362" s="120"/>
      <c r="P362" s="122">
        <v>0</v>
      </c>
    </row>
    <row r="363" spans="1:16" ht="27.75" customHeight="1" x14ac:dyDescent="0.25">
      <c r="A363" s="125"/>
      <c r="B363" s="9" t="s">
        <v>510</v>
      </c>
      <c r="C363" s="10" t="s">
        <v>511</v>
      </c>
      <c r="D363" s="11" t="s">
        <v>11</v>
      </c>
      <c r="E363" s="11" t="s">
        <v>12</v>
      </c>
      <c r="F363" s="195">
        <v>608</v>
      </c>
      <c r="G363" s="101">
        <v>364.8</v>
      </c>
      <c r="H363" s="127"/>
      <c r="I363" s="115"/>
      <c r="J363" s="115"/>
      <c r="K363" s="115"/>
      <c r="L363" s="117"/>
      <c r="M363" s="50"/>
      <c r="N363" s="119"/>
      <c r="O363" s="121"/>
      <c r="P363" s="123"/>
    </row>
    <row r="364" spans="1:16" ht="19.5" customHeight="1" x14ac:dyDescent="0.25">
      <c r="A364" s="124"/>
      <c r="B364" s="19" t="s">
        <v>512</v>
      </c>
      <c r="C364" s="20"/>
      <c r="D364" s="20"/>
      <c r="E364" s="20"/>
      <c r="F364" s="196"/>
      <c r="G364" s="98"/>
      <c r="H364" s="126">
        <v>4.5</v>
      </c>
      <c r="I364" s="114">
        <f t="shared" ref="I364" si="512">H364*O364</f>
        <v>0</v>
      </c>
      <c r="J364" s="114">
        <v>4.22</v>
      </c>
      <c r="K364" s="114">
        <f t="shared" ref="K364" si="513">J364*O364</f>
        <v>0</v>
      </c>
      <c r="L364" s="116">
        <v>3.93</v>
      </c>
      <c r="M364" s="49">
        <f t="shared" ref="M364" si="514">L364*O364</f>
        <v>0</v>
      </c>
      <c r="N364" s="118"/>
      <c r="O364" s="120"/>
      <c r="P364" s="122">
        <v>0</v>
      </c>
    </row>
    <row r="365" spans="1:16" ht="27.75" customHeight="1" x14ac:dyDescent="0.25">
      <c r="A365" s="125"/>
      <c r="B365" s="6" t="s">
        <v>513</v>
      </c>
      <c r="C365" s="7" t="s">
        <v>514</v>
      </c>
      <c r="D365" s="8" t="s">
        <v>11</v>
      </c>
      <c r="E365" s="8" t="s">
        <v>12</v>
      </c>
      <c r="F365" s="194">
        <v>703</v>
      </c>
      <c r="G365" s="99">
        <v>421.8</v>
      </c>
      <c r="H365" s="127"/>
      <c r="I365" s="115"/>
      <c r="J365" s="115"/>
      <c r="K365" s="115"/>
      <c r="L365" s="117"/>
      <c r="M365" s="50"/>
      <c r="N365" s="119"/>
      <c r="O365" s="121"/>
      <c r="P365" s="123"/>
    </row>
    <row r="366" spans="1:16" ht="19.5" customHeight="1" x14ac:dyDescent="0.25">
      <c r="A366" s="124"/>
      <c r="B366" s="17" t="s">
        <v>515</v>
      </c>
      <c r="C366" s="18"/>
      <c r="D366" s="18"/>
      <c r="E366" s="18"/>
      <c r="F366" s="203"/>
      <c r="G366" s="100"/>
      <c r="H366" s="126">
        <v>4.5</v>
      </c>
      <c r="I366" s="114">
        <f t="shared" ref="I366" si="515">H366*O366</f>
        <v>0</v>
      </c>
      <c r="J366" s="114">
        <v>4.22</v>
      </c>
      <c r="K366" s="114">
        <f t="shared" ref="K366" si="516">J366*O366</f>
        <v>0</v>
      </c>
      <c r="L366" s="116">
        <v>3.93</v>
      </c>
      <c r="M366" s="49">
        <f t="shared" ref="M366" si="517">L366*O366</f>
        <v>0</v>
      </c>
      <c r="N366" s="118"/>
      <c r="O366" s="120"/>
      <c r="P366" s="122">
        <v>0</v>
      </c>
    </row>
    <row r="367" spans="1:16" ht="27.75" customHeight="1" x14ac:dyDescent="0.25">
      <c r="A367" s="125"/>
      <c r="B367" s="9" t="s">
        <v>516</v>
      </c>
      <c r="C367" s="10" t="s">
        <v>517</v>
      </c>
      <c r="D367" s="11" t="s">
        <v>11</v>
      </c>
      <c r="E367" s="11" t="s">
        <v>12</v>
      </c>
      <c r="F367" s="194">
        <v>703</v>
      </c>
      <c r="G367" s="99">
        <v>421.8</v>
      </c>
      <c r="H367" s="127"/>
      <c r="I367" s="115"/>
      <c r="J367" s="115"/>
      <c r="K367" s="115"/>
      <c r="L367" s="117"/>
      <c r="M367" s="50"/>
      <c r="N367" s="119"/>
      <c r="O367" s="121"/>
      <c r="P367" s="123"/>
    </row>
    <row r="368" spans="1:16" ht="19.5" customHeight="1" x14ac:dyDescent="0.25">
      <c r="A368" s="124"/>
      <c r="B368" s="19" t="s">
        <v>518</v>
      </c>
      <c r="C368" s="20"/>
      <c r="D368" s="20"/>
      <c r="E368" s="20"/>
      <c r="F368" s="196"/>
      <c r="G368" s="98"/>
      <c r="H368" s="126">
        <v>3.2839999999999998</v>
      </c>
      <c r="I368" s="114">
        <f t="shared" ref="I368" si="518">H368*O368</f>
        <v>0</v>
      </c>
      <c r="J368" s="114">
        <v>3.0779999999999998</v>
      </c>
      <c r="K368" s="114">
        <f t="shared" ref="K368" si="519">J368*O368</f>
        <v>0</v>
      </c>
      <c r="L368" s="116">
        <v>2.8730000000000002</v>
      </c>
      <c r="M368" s="49">
        <f t="shared" ref="M368" si="520">L368*O368</f>
        <v>0</v>
      </c>
      <c r="N368" s="141"/>
      <c r="O368" s="120"/>
      <c r="P368" s="122">
        <v>0</v>
      </c>
    </row>
    <row r="369" spans="1:17" ht="27.75" customHeight="1" x14ac:dyDescent="0.25">
      <c r="A369" s="125"/>
      <c r="B369" s="42" t="s">
        <v>519</v>
      </c>
      <c r="C369" s="7" t="s">
        <v>520</v>
      </c>
      <c r="D369" s="8" t="s">
        <v>11</v>
      </c>
      <c r="E369" s="8" t="s">
        <v>12</v>
      </c>
      <c r="F369" s="194">
        <v>513</v>
      </c>
      <c r="G369" s="99">
        <v>307.8</v>
      </c>
      <c r="H369" s="127"/>
      <c r="I369" s="115"/>
      <c r="J369" s="115"/>
      <c r="K369" s="115"/>
      <c r="L369" s="117"/>
      <c r="M369" s="50"/>
      <c r="N369" s="142"/>
      <c r="O369" s="121"/>
      <c r="P369" s="123"/>
    </row>
    <row r="370" spans="1:17" ht="19.5" customHeight="1" x14ac:dyDescent="0.25">
      <c r="A370" s="124"/>
      <c r="B370" s="17" t="s">
        <v>521</v>
      </c>
      <c r="C370" s="18"/>
      <c r="D370" s="18"/>
      <c r="E370" s="18"/>
      <c r="F370" s="203"/>
      <c r="G370" s="100"/>
      <c r="H370" s="126">
        <v>4.5</v>
      </c>
      <c r="I370" s="114">
        <f t="shared" ref="I370" si="521">H370*O370</f>
        <v>0</v>
      </c>
      <c r="J370" s="114">
        <v>4.22</v>
      </c>
      <c r="K370" s="114">
        <f t="shared" ref="K370" si="522">J370*O370</f>
        <v>0</v>
      </c>
      <c r="L370" s="116">
        <v>3.93</v>
      </c>
      <c r="M370" s="49">
        <f t="shared" ref="M370" si="523">L370*O370</f>
        <v>0</v>
      </c>
      <c r="N370" s="118"/>
      <c r="O370" s="120"/>
      <c r="P370" s="122">
        <v>0</v>
      </c>
    </row>
    <row r="371" spans="1:17" ht="27.75" customHeight="1" x14ac:dyDescent="0.25">
      <c r="A371" s="125"/>
      <c r="B371" s="9" t="s">
        <v>522</v>
      </c>
      <c r="C371" s="10" t="s">
        <v>523</v>
      </c>
      <c r="D371" s="11" t="s">
        <v>11</v>
      </c>
      <c r="E371" s="11" t="s">
        <v>12</v>
      </c>
      <c r="F371" s="194">
        <v>703</v>
      </c>
      <c r="G371" s="99">
        <v>421.8</v>
      </c>
      <c r="H371" s="127"/>
      <c r="I371" s="115"/>
      <c r="J371" s="115"/>
      <c r="K371" s="115"/>
      <c r="L371" s="117"/>
      <c r="M371" s="50"/>
      <c r="N371" s="119"/>
      <c r="O371" s="121"/>
      <c r="P371" s="123"/>
    </row>
    <row r="372" spans="1:17" ht="19.5" customHeight="1" x14ac:dyDescent="0.25">
      <c r="A372" s="124"/>
      <c r="B372" s="19" t="s">
        <v>524</v>
      </c>
      <c r="C372" s="20"/>
      <c r="D372" s="20"/>
      <c r="E372" s="20"/>
      <c r="F372" s="196"/>
      <c r="G372" s="98"/>
      <c r="H372" s="126">
        <v>4.63</v>
      </c>
      <c r="I372" s="114">
        <f t="shared" ref="I372" si="524">H372*O372</f>
        <v>0</v>
      </c>
      <c r="J372" s="114">
        <v>4.34</v>
      </c>
      <c r="K372" s="114">
        <f t="shared" ref="K372" si="525">J372*O372</f>
        <v>0</v>
      </c>
      <c r="L372" s="116">
        <v>4.05</v>
      </c>
      <c r="M372" s="49">
        <f t="shared" ref="M372" si="526">L372*O372</f>
        <v>0</v>
      </c>
      <c r="N372" s="118"/>
      <c r="O372" s="120"/>
      <c r="P372" s="122">
        <v>0</v>
      </c>
    </row>
    <row r="373" spans="1:17" ht="27.75" customHeight="1" x14ac:dyDescent="0.25">
      <c r="A373" s="125"/>
      <c r="B373" s="6" t="s">
        <v>525</v>
      </c>
      <c r="C373" s="7" t="s">
        <v>526</v>
      </c>
      <c r="D373" s="8" t="s">
        <v>11</v>
      </c>
      <c r="E373" s="8" t="s">
        <v>12</v>
      </c>
      <c r="F373" s="199">
        <v>722</v>
      </c>
      <c r="G373" s="107">
        <v>433.2</v>
      </c>
      <c r="H373" s="127"/>
      <c r="I373" s="115"/>
      <c r="J373" s="115"/>
      <c r="K373" s="115"/>
      <c r="L373" s="117"/>
      <c r="M373" s="50"/>
      <c r="N373" s="119"/>
      <c r="O373" s="121"/>
      <c r="P373" s="123"/>
    </row>
    <row r="374" spans="1:17" s="45" customFormat="1" ht="27" customHeight="1" x14ac:dyDescent="0.3">
      <c r="A374" s="90"/>
      <c r="B374" s="90"/>
      <c r="C374" s="97" t="s">
        <v>527</v>
      </c>
      <c r="D374" s="90"/>
      <c r="E374" s="90"/>
      <c r="F374" s="198"/>
      <c r="G374" s="48"/>
      <c r="H374" s="48"/>
      <c r="I374" s="48"/>
      <c r="J374" s="48"/>
      <c r="K374" s="48"/>
      <c r="L374" s="48"/>
      <c r="M374" s="48"/>
      <c r="N374" s="47"/>
      <c r="O374" s="48"/>
      <c r="Q374" s="96"/>
    </row>
    <row r="375" spans="1:17" ht="19.5" customHeight="1" x14ac:dyDescent="0.25">
      <c r="A375" s="124"/>
      <c r="B375" s="19" t="s">
        <v>528</v>
      </c>
      <c r="C375" s="20"/>
      <c r="D375" s="20"/>
      <c r="E375" s="20"/>
      <c r="F375" s="196"/>
      <c r="G375" s="98"/>
      <c r="H375" s="126">
        <v>2.2000000000000002</v>
      </c>
      <c r="I375" s="114">
        <f t="shared" ref="I375" si="527">H375*O375</f>
        <v>0</v>
      </c>
      <c r="J375" s="114">
        <v>2.06</v>
      </c>
      <c r="K375" s="114">
        <f t="shared" ref="K375" si="528">J375*O375</f>
        <v>0</v>
      </c>
      <c r="L375" s="116">
        <v>1.92</v>
      </c>
      <c r="M375" s="49">
        <f t="shared" ref="M375" si="529">L375*O375</f>
        <v>0</v>
      </c>
      <c r="N375" s="118"/>
      <c r="O375" s="120"/>
      <c r="P375" s="122">
        <v>0</v>
      </c>
    </row>
    <row r="376" spans="1:17" ht="27.75" customHeight="1" x14ac:dyDescent="0.25">
      <c r="A376" s="125"/>
      <c r="B376" s="6" t="s">
        <v>529</v>
      </c>
      <c r="C376" s="7" t="s">
        <v>530</v>
      </c>
      <c r="D376" s="8" t="s">
        <v>11</v>
      </c>
      <c r="E376" s="8" t="s">
        <v>12</v>
      </c>
      <c r="F376" s="194">
        <v>342</v>
      </c>
      <c r="G376" s="99">
        <v>205.2</v>
      </c>
      <c r="H376" s="127"/>
      <c r="I376" s="115"/>
      <c r="J376" s="115"/>
      <c r="K376" s="115"/>
      <c r="L376" s="117"/>
      <c r="M376" s="50"/>
      <c r="N376" s="119"/>
      <c r="O376" s="121"/>
      <c r="P376" s="123"/>
    </row>
    <row r="377" spans="1:17" ht="19.5" customHeight="1" x14ac:dyDescent="0.25">
      <c r="A377" s="124"/>
      <c r="B377" s="17" t="s">
        <v>531</v>
      </c>
      <c r="C377" s="18"/>
      <c r="D377" s="18"/>
      <c r="E377" s="18"/>
      <c r="F377" s="203"/>
      <c r="G377" s="100"/>
      <c r="H377" s="126">
        <v>2.0699999999999998</v>
      </c>
      <c r="I377" s="114">
        <f t="shared" ref="I377" si="530">H377*O377</f>
        <v>0</v>
      </c>
      <c r="J377" s="114">
        <v>1.94</v>
      </c>
      <c r="K377" s="114">
        <f t="shared" ref="K377" si="531">J377*O377</f>
        <v>0</v>
      </c>
      <c r="L377" s="116">
        <v>1.81</v>
      </c>
      <c r="M377" s="49">
        <f t="shared" ref="M377" si="532">L377*O377</f>
        <v>0</v>
      </c>
      <c r="N377" s="118"/>
      <c r="O377" s="120"/>
      <c r="P377" s="122">
        <v>0</v>
      </c>
    </row>
    <row r="378" spans="1:17" ht="27.75" customHeight="1" x14ac:dyDescent="0.25">
      <c r="A378" s="125"/>
      <c r="B378" s="9" t="s">
        <v>532</v>
      </c>
      <c r="C378" s="10" t="s">
        <v>533</v>
      </c>
      <c r="D378" s="11" t="s">
        <v>11</v>
      </c>
      <c r="E378" s="11" t="s">
        <v>12</v>
      </c>
      <c r="F378" s="195">
        <v>323</v>
      </c>
      <c r="G378" s="101">
        <v>193.8</v>
      </c>
      <c r="H378" s="127"/>
      <c r="I378" s="115"/>
      <c r="J378" s="115"/>
      <c r="K378" s="115"/>
      <c r="L378" s="117"/>
      <c r="M378" s="50"/>
      <c r="N378" s="119"/>
      <c r="O378" s="121"/>
      <c r="P378" s="123"/>
    </row>
    <row r="379" spans="1:17" ht="19.5" customHeight="1" x14ac:dyDescent="0.25">
      <c r="A379" s="124"/>
      <c r="B379" s="19" t="s">
        <v>534</v>
      </c>
      <c r="C379" s="20"/>
      <c r="D379" s="20"/>
      <c r="E379" s="20"/>
      <c r="F379" s="196"/>
      <c r="G379" s="98"/>
      <c r="H379" s="126">
        <v>2.2000000000000002</v>
      </c>
      <c r="I379" s="114">
        <f t="shared" ref="I379" si="533">H379*O379</f>
        <v>0</v>
      </c>
      <c r="J379" s="114">
        <v>2.06</v>
      </c>
      <c r="K379" s="114">
        <f t="shared" ref="K379" si="534">J379*O379</f>
        <v>0</v>
      </c>
      <c r="L379" s="116">
        <v>1.92</v>
      </c>
      <c r="M379" s="49">
        <f t="shared" ref="M379" si="535">L379*O379</f>
        <v>0</v>
      </c>
      <c r="N379" s="118"/>
      <c r="O379" s="120"/>
      <c r="P379" s="122">
        <v>0</v>
      </c>
    </row>
    <row r="380" spans="1:17" ht="27.75" customHeight="1" x14ac:dyDescent="0.25">
      <c r="A380" s="125"/>
      <c r="B380" s="6" t="s">
        <v>535</v>
      </c>
      <c r="C380" s="7" t="s">
        <v>536</v>
      </c>
      <c r="D380" s="8" t="s">
        <v>11</v>
      </c>
      <c r="E380" s="8" t="s">
        <v>12</v>
      </c>
      <c r="F380" s="194">
        <v>342</v>
      </c>
      <c r="G380" s="99">
        <v>205.2</v>
      </c>
      <c r="H380" s="127"/>
      <c r="I380" s="115"/>
      <c r="J380" s="115"/>
      <c r="K380" s="115"/>
      <c r="L380" s="117"/>
      <c r="M380" s="50"/>
      <c r="N380" s="119"/>
      <c r="O380" s="121"/>
      <c r="P380" s="123"/>
    </row>
    <row r="381" spans="1:17" ht="19.5" customHeight="1" x14ac:dyDescent="0.25">
      <c r="A381" s="124"/>
      <c r="B381" s="17" t="s">
        <v>537</v>
      </c>
      <c r="C381" s="18"/>
      <c r="D381" s="18"/>
      <c r="E381" s="18"/>
      <c r="F381" s="203"/>
      <c r="G381" s="100"/>
      <c r="H381" s="126">
        <v>2.2000000000000002</v>
      </c>
      <c r="I381" s="114">
        <f t="shared" ref="I381" si="536">H381*O381</f>
        <v>0</v>
      </c>
      <c r="J381" s="114">
        <v>2.06</v>
      </c>
      <c r="K381" s="114">
        <f t="shared" ref="K381" si="537">J381*O381</f>
        <v>0</v>
      </c>
      <c r="L381" s="116">
        <v>1.92</v>
      </c>
      <c r="M381" s="49">
        <f t="shared" ref="M381" si="538">L381*O381</f>
        <v>0</v>
      </c>
      <c r="N381" s="118"/>
      <c r="O381" s="120"/>
      <c r="P381" s="122">
        <v>0</v>
      </c>
    </row>
    <row r="382" spans="1:17" ht="27.75" customHeight="1" x14ac:dyDescent="0.25">
      <c r="A382" s="125"/>
      <c r="B382" s="9" t="s">
        <v>538</v>
      </c>
      <c r="C382" s="10" t="s">
        <v>539</v>
      </c>
      <c r="D382" s="11" t="s">
        <v>11</v>
      </c>
      <c r="E382" s="11" t="s">
        <v>12</v>
      </c>
      <c r="F382" s="194">
        <v>342</v>
      </c>
      <c r="G382" s="99">
        <v>205.2</v>
      </c>
      <c r="H382" s="127"/>
      <c r="I382" s="115"/>
      <c r="J382" s="115"/>
      <c r="K382" s="115"/>
      <c r="L382" s="117"/>
      <c r="M382" s="50"/>
      <c r="N382" s="119"/>
      <c r="O382" s="121"/>
      <c r="P382" s="123"/>
    </row>
    <row r="383" spans="1:17" ht="19.5" customHeight="1" x14ac:dyDescent="0.25">
      <c r="A383" s="124"/>
      <c r="B383" s="19" t="s">
        <v>540</v>
      </c>
      <c r="C383" s="20"/>
      <c r="D383" s="20"/>
      <c r="E383" s="20"/>
      <c r="F383" s="196"/>
      <c r="G383" s="98"/>
      <c r="H383" s="126">
        <v>2.2000000000000002</v>
      </c>
      <c r="I383" s="114">
        <f t="shared" ref="I383" si="539">H383*O383</f>
        <v>0</v>
      </c>
      <c r="J383" s="114">
        <v>2.06</v>
      </c>
      <c r="K383" s="114">
        <f t="shared" ref="K383" si="540">J383*O383</f>
        <v>0</v>
      </c>
      <c r="L383" s="116">
        <v>1.92</v>
      </c>
      <c r="M383" s="49">
        <f t="shared" ref="M383" si="541">L383*O383</f>
        <v>0</v>
      </c>
      <c r="N383" s="118"/>
      <c r="O383" s="120"/>
      <c r="P383" s="122">
        <v>0</v>
      </c>
    </row>
    <row r="384" spans="1:17" ht="27.75" customHeight="1" x14ac:dyDescent="0.25">
      <c r="A384" s="125"/>
      <c r="B384" s="6" t="s">
        <v>541</v>
      </c>
      <c r="C384" s="7" t="s">
        <v>542</v>
      </c>
      <c r="D384" s="8" t="s">
        <v>11</v>
      </c>
      <c r="E384" s="8" t="s">
        <v>12</v>
      </c>
      <c r="F384" s="194">
        <v>342</v>
      </c>
      <c r="G384" s="99">
        <v>205.2</v>
      </c>
      <c r="H384" s="127"/>
      <c r="I384" s="115"/>
      <c r="J384" s="115"/>
      <c r="K384" s="115"/>
      <c r="L384" s="117"/>
      <c r="M384" s="50"/>
      <c r="N384" s="119"/>
      <c r="O384" s="121"/>
      <c r="P384" s="123"/>
    </row>
    <row r="385" spans="1:16" ht="19.5" customHeight="1" x14ac:dyDescent="0.25">
      <c r="A385" s="124"/>
      <c r="B385" s="17" t="s">
        <v>543</v>
      </c>
      <c r="C385" s="18"/>
      <c r="D385" s="18"/>
      <c r="E385" s="18"/>
      <c r="F385" s="203"/>
      <c r="G385" s="100"/>
      <c r="H385" s="126">
        <v>1.88</v>
      </c>
      <c r="I385" s="114">
        <f t="shared" ref="I385" si="542">H385*O385</f>
        <v>0</v>
      </c>
      <c r="J385" s="114">
        <v>1.77</v>
      </c>
      <c r="K385" s="114">
        <f t="shared" ref="K385" si="543">J385*O385</f>
        <v>0</v>
      </c>
      <c r="L385" s="116">
        <v>1.65</v>
      </c>
      <c r="M385" s="49">
        <f t="shared" ref="M385" si="544">L385*O385</f>
        <v>0</v>
      </c>
      <c r="N385" s="118"/>
      <c r="O385" s="120"/>
      <c r="P385" s="122">
        <v>0</v>
      </c>
    </row>
    <row r="386" spans="1:16" ht="27.75" customHeight="1" x14ac:dyDescent="0.25">
      <c r="A386" s="125"/>
      <c r="B386" s="9" t="s">
        <v>544</v>
      </c>
      <c r="C386" s="10" t="s">
        <v>545</v>
      </c>
      <c r="D386" s="11" t="s">
        <v>11</v>
      </c>
      <c r="E386" s="11" t="s">
        <v>12</v>
      </c>
      <c r="F386" s="195">
        <v>295</v>
      </c>
      <c r="G386" s="101">
        <v>177</v>
      </c>
      <c r="H386" s="127"/>
      <c r="I386" s="115"/>
      <c r="J386" s="115"/>
      <c r="K386" s="115"/>
      <c r="L386" s="117"/>
      <c r="M386" s="50"/>
      <c r="N386" s="119"/>
      <c r="O386" s="121"/>
      <c r="P386" s="123"/>
    </row>
    <row r="387" spans="1:16" ht="19.5" customHeight="1" x14ac:dyDescent="0.25">
      <c r="A387" s="124"/>
      <c r="B387" s="19" t="s">
        <v>546</v>
      </c>
      <c r="C387" s="20"/>
      <c r="D387" s="20"/>
      <c r="E387" s="20"/>
      <c r="F387" s="196"/>
      <c r="G387" s="98"/>
      <c r="H387" s="126">
        <v>1.88</v>
      </c>
      <c r="I387" s="114">
        <f t="shared" ref="I387" si="545">H387*O387</f>
        <v>0</v>
      </c>
      <c r="J387" s="114">
        <v>1.77</v>
      </c>
      <c r="K387" s="114">
        <f t="shared" ref="K387" si="546">J387*O387</f>
        <v>0</v>
      </c>
      <c r="L387" s="116">
        <v>1.65</v>
      </c>
      <c r="M387" s="49">
        <f t="shared" ref="M387" si="547">L387*O387</f>
        <v>0</v>
      </c>
      <c r="N387" s="118"/>
      <c r="O387" s="120"/>
      <c r="P387" s="122">
        <v>0</v>
      </c>
    </row>
    <row r="388" spans="1:16" ht="27.75" customHeight="1" x14ac:dyDescent="0.25">
      <c r="A388" s="125"/>
      <c r="B388" s="6" t="s">
        <v>547</v>
      </c>
      <c r="C388" s="7" t="s">
        <v>548</v>
      </c>
      <c r="D388" s="8" t="s">
        <v>11</v>
      </c>
      <c r="E388" s="8" t="s">
        <v>12</v>
      </c>
      <c r="F388" s="195">
        <v>295</v>
      </c>
      <c r="G388" s="101">
        <v>177</v>
      </c>
      <c r="H388" s="127"/>
      <c r="I388" s="115"/>
      <c r="J388" s="115"/>
      <c r="K388" s="115"/>
      <c r="L388" s="117"/>
      <c r="M388" s="50"/>
      <c r="N388" s="119"/>
      <c r="O388" s="121"/>
      <c r="P388" s="123"/>
    </row>
    <row r="389" spans="1:16" ht="19.5" customHeight="1" x14ac:dyDescent="0.25">
      <c r="A389" s="124"/>
      <c r="B389" s="17" t="s">
        <v>549</v>
      </c>
      <c r="C389" s="18"/>
      <c r="D389" s="18"/>
      <c r="E389" s="18"/>
      <c r="F389" s="203"/>
      <c r="G389" s="100"/>
      <c r="H389" s="126">
        <v>2.2000000000000002</v>
      </c>
      <c r="I389" s="114">
        <f t="shared" ref="I389" si="548">H389*O389</f>
        <v>0</v>
      </c>
      <c r="J389" s="114">
        <v>2.06</v>
      </c>
      <c r="K389" s="114">
        <f t="shared" ref="K389" si="549">J389*O389</f>
        <v>0</v>
      </c>
      <c r="L389" s="116">
        <v>1.92</v>
      </c>
      <c r="M389" s="49">
        <f t="shared" ref="M389" si="550">L389*O389</f>
        <v>0</v>
      </c>
      <c r="N389" s="118"/>
      <c r="O389" s="120"/>
      <c r="P389" s="122">
        <v>0</v>
      </c>
    </row>
    <row r="390" spans="1:16" ht="27.75" customHeight="1" x14ac:dyDescent="0.25">
      <c r="A390" s="125"/>
      <c r="B390" s="9" t="s">
        <v>550</v>
      </c>
      <c r="C390" s="10" t="s">
        <v>551</v>
      </c>
      <c r="D390" s="11" t="s">
        <v>11</v>
      </c>
      <c r="E390" s="11" t="s">
        <v>12</v>
      </c>
      <c r="F390" s="194">
        <v>342</v>
      </c>
      <c r="G390" s="99">
        <v>205.2</v>
      </c>
      <c r="H390" s="127"/>
      <c r="I390" s="115"/>
      <c r="J390" s="115"/>
      <c r="K390" s="115"/>
      <c r="L390" s="117"/>
      <c r="M390" s="50"/>
      <c r="N390" s="119"/>
      <c r="O390" s="121"/>
      <c r="P390" s="123"/>
    </row>
    <row r="391" spans="1:16" ht="19.5" customHeight="1" x14ac:dyDescent="0.25">
      <c r="A391" s="124"/>
      <c r="B391" s="19" t="s">
        <v>552</v>
      </c>
      <c r="C391" s="20"/>
      <c r="D391" s="20"/>
      <c r="E391" s="20"/>
      <c r="F391" s="196"/>
      <c r="G391" s="98"/>
      <c r="H391" s="126">
        <v>2.2000000000000002</v>
      </c>
      <c r="I391" s="114">
        <f t="shared" ref="I391" si="551">H391*O391</f>
        <v>0</v>
      </c>
      <c r="J391" s="114">
        <v>2.06</v>
      </c>
      <c r="K391" s="114">
        <f t="shared" ref="K391" si="552">J391*O391</f>
        <v>0</v>
      </c>
      <c r="L391" s="116">
        <v>1.92</v>
      </c>
      <c r="M391" s="49">
        <f t="shared" ref="M391" si="553">L391*O391</f>
        <v>0</v>
      </c>
      <c r="N391" s="118"/>
      <c r="O391" s="120"/>
      <c r="P391" s="122">
        <v>0</v>
      </c>
    </row>
    <row r="392" spans="1:16" ht="27.75" customHeight="1" x14ac:dyDescent="0.25">
      <c r="A392" s="125"/>
      <c r="B392" s="6" t="s">
        <v>553</v>
      </c>
      <c r="C392" s="7" t="s">
        <v>554</v>
      </c>
      <c r="D392" s="8" t="s">
        <v>11</v>
      </c>
      <c r="E392" s="8" t="s">
        <v>12</v>
      </c>
      <c r="F392" s="194">
        <v>342</v>
      </c>
      <c r="G392" s="99">
        <v>205.2</v>
      </c>
      <c r="H392" s="127"/>
      <c r="I392" s="115"/>
      <c r="J392" s="115"/>
      <c r="K392" s="115"/>
      <c r="L392" s="117"/>
      <c r="M392" s="50"/>
      <c r="N392" s="119"/>
      <c r="O392" s="121"/>
      <c r="P392" s="123"/>
    </row>
    <row r="393" spans="1:16" ht="19.5" customHeight="1" x14ac:dyDescent="0.25">
      <c r="A393" s="124"/>
      <c r="B393" s="17" t="s">
        <v>555</v>
      </c>
      <c r="C393" s="18"/>
      <c r="D393" s="18"/>
      <c r="E393" s="18"/>
      <c r="F393" s="203"/>
      <c r="G393" s="100"/>
      <c r="H393" s="126">
        <v>2.13</v>
      </c>
      <c r="I393" s="114">
        <f t="shared" ref="I393" si="554">H393*O393</f>
        <v>0</v>
      </c>
      <c r="J393" s="114">
        <v>2</v>
      </c>
      <c r="K393" s="114">
        <f t="shared" ref="K393" si="555">J393*O393</f>
        <v>0</v>
      </c>
      <c r="L393" s="116">
        <v>1.86</v>
      </c>
      <c r="M393" s="49">
        <f t="shared" ref="M393" si="556">L393*O393</f>
        <v>0</v>
      </c>
      <c r="N393" s="118"/>
      <c r="O393" s="120"/>
      <c r="P393" s="122">
        <v>0</v>
      </c>
    </row>
    <row r="394" spans="1:16" ht="27.75" customHeight="1" x14ac:dyDescent="0.25">
      <c r="A394" s="125"/>
      <c r="B394" s="9" t="s">
        <v>556</v>
      </c>
      <c r="C394" s="10" t="s">
        <v>557</v>
      </c>
      <c r="D394" s="11" t="s">
        <v>11</v>
      </c>
      <c r="E394" s="11" t="s">
        <v>12</v>
      </c>
      <c r="F394" s="194">
        <v>333</v>
      </c>
      <c r="G394" s="99">
        <v>199.8</v>
      </c>
      <c r="H394" s="127"/>
      <c r="I394" s="115"/>
      <c r="J394" s="115"/>
      <c r="K394" s="115"/>
      <c r="L394" s="117"/>
      <c r="M394" s="50"/>
      <c r="N394" s="119"/>
      <c r="O394" s="121"/>
      <c r="P394" s="123"/>
    </row>
    <row r="395" spans="1:16" ht="19.5" customHeight="1" x14ac:dyDescent="0.25">
      <c r="A395" s="124"/>
      <c r="B395" s="19" t="s">
        <v>558</v>
      </c>
      <c r="C395" s="20"/>
      <c r="D395" s="20"/>
      <c r="E395" s="20"/>
      <c r="F395" s="196"/>
      <c r="G395" s="98"/>
      <c r="H395" s="126">
        <v>2.2000000000000002</v>
      </c>
      <c r="I395" s="114">
        <f t="shared" ref="I395" si="557">H395*O395</f>
        <v>0</v>
      </c>
      <c r="J395" s="114">
        <v>2.06</v>
      </c>
      <c r="K395" s="114">
        <f t="shared" ref="K395" si="558">J395*O395</f>
        <v>0</v>
      </c>
      <c r="L395" s="116">
        <v>1.92</v>
      </c>
      <c r="M395" s="49">
        <f t="shared" ref="M395" si="559">L395*O395</f>
        <v>0</v>
      </c>
      <c r="N395" s="118"/>
      <c r="O395" s="120"/>
      <c r="P395" s="122">
        <v>0</v>
      </c>
    </row>
    <row r="396" spans="1:16" ht="27.75" customHeight="1" x14ac:dyDescent="0.25">
      <c r="A396" s="125"/>
      <c r="B396" s="6" t="s">
        <v>559</v>
      </c>
      <c r="C396" s="7" t="s">
        <v>560</v>
      </c>
      <c r="D396" s="8" t="s">
        <v>11</v>
      </c>
      <c r="E396" s="8" t="s">
        <v>12</v>
      </c>
      <c r="F396" s="194">
        <v>342</v>
      </c>
      <c r="G396" s="99">
        <v>205.2</v>
      </c>
      <c r="H396" s="127"/>
      <c r="I396" s="115"/>
      <c r="J396" s="115"/>
      <c r="K396" s="115"/>
      <c r="L396" s="117"/>
      <c r="M396" s="50"/>
      <c r="N396" s="119"/>
      <c r="O396" s="121"/>
      <c r="P396" s="123"/>
    </row>
    <row r="397" spans="1:16" ht="19.5" customHeight="1" x14ac:dyDescent="0.25">
      <c r="A397" s="124"/>
      <c r="B397" s="17" t="s">
        <v>561</v>
      </c>
      <c r="C397" s="18"/>
      <c r="D397" s="18"/>
      <c r="E397" s="18"/>
      <c r="F397" s="203"/>
      <c r="G397" s="100"/>
      <c r="H397" s="126">
        <v>1.34</v>
      </c>
      <c r="I397" s="114">
        <f t="shared" ref="I397" si="560">H397*O397</f>
        <v>0</v>
      </c>
      <c r="J397" s="114">
        <v>1.26</v>
      </c>
      <c r="K397" s="114">
        <f t="shared" ref="K397" si="561">J397*O397</f>
        <v>0</v>
      </c>
      <c r="L397" s="116">
        <v>1.1759999999999999</v>
      </c>
      <c r="M397" s="49">
        <f t="shared" ref="M397" si="562">L397*O397</f>
        <v>0</v>
      </c>
      <c r="N397" s="118"/>
      <c r="O397" s="120"/>
      <c r="P397" s="122">
        <v>0</v>
      </c>
    </row>
    <row r="398" spans="1:16" ht="27.75" customHeight="1" x14ac:dyDescent="0.25">
      <c r="A398" s="125"/>
      <c r="B398" s="9" t="s">
        <v>562</v>
      </c>
      <c r="C398" s="10" t="s">
        <v>563</v>
      </c>
      <c r="D398" s="11" t="s">
        <v>11</v>
      </c>
      <c r="E398" s="11" t="s">
        <v>12</v>
      </c>
      <c r="F398" s="194">
        <v>209</v>
      </c>
      <c r="G398" s="99">
        <v>125.4</v>
      </c>
      <c r="H398" s="127"/>
      <c r="I398" s="115"/>
      <c r="J398" s="115"/>
      <c r="K398" s="115"/>
      <c r="L398" s="117"/>
      <c r="M398" s="50"/>
      <c r="N398" s="119"/>
      <c r="O398" s="121"/>
      <c r="P398" s="123"/>
    </row>
    <row r="399" spans="1:16" ht="19.5" customHeight="1" x14ac:dyDescent="0.25">
      <c r="A399" s="124"/>
      <c r="B399" s="19" t="s">
        <v>564</v>
      </c>
      <c r="C399" s="20"/>
      <c r="D399" s="20"/>
      <c r="E399" s="20"/>
      <c r="F399" s="196"/>
      <c r="G399" s="98"/>
      <c r="H399" s="126">
        <v>2.2000000000000002</v>
      </c>
      <c r="I399" s="114">
        <f t="shared" ref="I399" si="563">H399*O399</f>
        <v>0</v>
      </c>
      <c r="J399" s="114">
        <v>2.06</v>
      </c>
      <c r="K399" s="114">
        <f t="shared" ref="K399" si="564">J399*O399</f>
        <v>0</v>
      </c>
      <c r="L399" s="116">
        <v>1.92</v>
      </c>
      <c r="M399" s="49">
        <f t="shared" ref="M399" si="565">L399*O399</f>
        <v>0</v>
      </c>
      <c r="N399" s="118"/>
      <c r="O399" s="120"/>
      <c r="P399" s="122">
        <v>0</v>
      </c>
    </row>
    <row r="400" spans="1:16" ht="27.75" customHeight="1" x14ac:dyDescent="0.25">
      <c r="A400" s="125"/>
      <c r="B400" s="6" t="s">
        <v>565</v>
      </c>
      <c r="C400" s="7" t="s">
        <v>566</v>
      </c>
      <c r="D400" s="8" t="s">
        <v>11</v>
      </c>
      <c r="E400" s="8" t="s">
        <v>12</v>
      </c>
      <c r="F400" s="194">
        <v>342</v>
      </c>
      <c r="G400" s="99">
        <v>205.2</v>
      </c>
      <c r="H400" s="127"/>
      <c r="I400" s="115"/>
      <c r="J400" s="115"/>
      <c r="K400" s="115"/>
      <c r="L400" s="117"/>
      <c r="M400" s="50"/>
      <c r="N400" s="119"/>
      <c r="O400" s="121"/>
      <c r="P400" s="123"/>
    </row>
    <row r="401" spans="1:16" ht="19.5" customHeight="1" x14ac:dyDescent="0.25">
      <c r="A401" s="124"/>
      <c r="B401" s="17" t="s">
        <v>567</v>
      </c>
      <c r="C401" s="18"/>
      <c r="D401" s="18"/>
      <c r="E401" s="18"/>
      <c r="F401" s="203"/>
      <c r="G401" s="100"/>
      <c r="H401" s="126">
        <v>2.2000000000000002</v>
      </c>
      <c r="I401" s="114">
        <f t="shared" ref="I401" si="566">H401*O401</f>
        <v>0</v>
      </c>
      <c r="J401" s="114">
        <v>2.06</v>
      </c>
      <c r="K401" s="114">
        <f t="shared" ref="K401" si="567">J401*O401</f>
        <v>0</v>
      </c>
      <c r="L401" s="116">
        <v>1.92</v>
      </c>
      <c r="M401" s="49">
        <f t="shared" ref="M401" si="568">L401*O401</f>
        <v>0</v>
      </c>
      <c r="N401" s="118"/>
      <c r="O401" s="120"/>
      <c r="P401" s="122">
        <v>0</v>
      </c>
    </row>
    <row r="402" spans="1:16" ht="27.75" customHeight="1" x14ac:dyDescent="0.25">
      <c r="A402" s="125"/>
      <c r="B402" s="9" t="s">
        <v>568</v>
      </c>
      <c r="C402" s="10" t="s">
        <v>569</v>
      </c>
      <c r="D402" s="11" t="s">
        <v>11</v>
      </c>
      <c r="E402" s="11" t="s">
        <v>12</v>
      </c>
      <c r="F402" s="194">
        <v>342</v>
      </c>
      <c r="G402" s="99">
        <v>205.2</v>
      </c>
      <c r="H402" s="127"/>
      <c r="I402" s="115"/>
      <c r="J402" s="115"/>
      <c r="K402" s="115"/>
      <c r="L402" s="117"/>
      <c r="M402" s="50"/>
      <c r="N402" s="119"/>
      <c r="O402" s="121"/>
      <c r="P402" s="123"/>
    </row>
    <row r="403" spans="1:16" ht="19.5" customHeight="1" x14ac:dyDescent="0.25">
      <c r="A403" s="124"/>
      <c r="B403" s="19" t="s">
        <v>570</v>
      </c>
      <c r="C403" s="20"/>
      <c r="D403" s="20"/>
      <c r="E403" s="20"/>
      <c r="F403" s="196"/>
      <c r="G403" s="98"/>
      <c r="H403" s="126">
        <v>2.0699999999999998</v>
      </c>
      <c r="I403" s="114">
        <f t="shared" ref="I403" si="569">H403*O403</f>
        <v>0</v>
      </c>
      <c r="J403" s="114">
        <v>1.94</v>
      </c>
      <c r="K403" s="114">
        <f t="shared" ref="K403" si="570">J403*O403</f>
        <v>0</v>
      </c>
      <c r="L403" s="116">
        <v>1.81</v>
      </c>
      <c r="M403" s="49">
        <f t="shared" ref="M403" si="571">L403*O403</f>
        <v>0</v>
      </c>
      <c r="N403" s="118"/>
      <c r="O403" s="120"/>
      <c r="P403" s="122">
        <v>0</v>
      </c>
    </row>
    <row r="404" spans="1:16" ht="27.75" customHeight="1" x14ac:dyDescent="0.25">
      <c r="A404" s="125"/>
      <c r="B404" s="6" t="s">
        <v>571</v>
      </c>
      <c r="C404" s="7" t="s">
        <v>572</v>
      </c>
      <c r="D404" s="8" t="s">
        <v>11</v>
      </c>
      <c r="E404" s="8" t="s">
        <v>12</v>
      </c>
      <c r="F404" s="195">
        <v>323</v>
      </c>
      <c r="G404" s="101">
        <v>193.8</v>
      </c>
      <c r="H404" s="127"/>
      <c r="I404" s="115"/>
      <c r="J404" s="115"/>
      <c r="K404" s="115"/>
      <c r="L404" s="117"/>
      <c r="M404" s="50"/>
      <c r="N404" s="119"/>
      <c r="O404" s="121"/>
      <c r="P404" s="123"/>
    </row>
    <row r="405" spans="1:16" ht="19.5" customHeight="1" x14ac:dyDescent="0.25">
      <c r="A405" s="124"/>
      <c r="B405" s="17" t="s">
        <v>573</v>
      </c>
      <c r="C405" s="18"/>
      <c r="D405" s="18"/>
      <c r="E405" s="18"/>
      <c r="F405" s="203"/>
      <c r="G405" s="100"/>
      <c r="H405" s="126">
        <v>2.0699999999999998</v>
      </c>
      <c r="I405" s="114">
        <f t="shared" ref="I405" si="572">H405*O405</f>
        <v>0</v>
      </c>
      <c r="J405" s="114">
        <v>1.94</v>
      </c>
      <c r="K405" s="114">
        <f t="shared" ref="K405" si="573">J405*O405</f>
        <v>0</v>
      </c>
      <c r="L405" s="116">
        <v>1.81</v>
      </c>
      <c r="M405" s="49">
        <f t="shared" ref="M405" si="574">L405*O405</f>
        <v>0</v>
      </c>
      <c r="N405" s="118"/>
      <c r="O405" s="120"/>
      <c r="P405" s="122">
        <v>0</v>
      </c>
    </row>
    <row r="406" spans="1:16" ht="27.75" customHeight="1" x14ac:dyDescent="0.25">
      <c r="A406" s="125"/>
      <c r="B406" s="9" t="s">
        <v>574</v>
      </c>
      <c r="C406" s="10" t="s">
        <v>575</v>
      </c>
      <c r="D406" s="11" t="s">
        <v>11</v>
      </c>
      <c r="E406" s="11" t="s">
        <v>12</v>
      </c>
      <c r="F406" s="195">
        <v>323</v>
      </c>
      <c r="G406" s="101">
        <v>193.8</v>
      </c>
      <c r="H406" s="127"/>
      <c r="I406" s="115"/>
      <c r="J406" s="115"/>
      <c r="K406" s="115"/>
      <c r="L406" s="117"/>
      <c r="M406" s="50"/>
      <c r="N406" s="119"/>
      <c r="O406" s="121"/>
      <c r="P406" s="123"/>
    </row>
    <row r="407" spans="1:16" ht="19.5" customHeight="1" x14ac:dyDescent="0.25">
      <c r="A407" s="124"/>
      <c r="B407" s="19" t="s">
        <v>576</v>
      </c>
      <c r="C407" s="20"/>
      <c r="D407" s="20"/>
      <c r="E407" s="20"/>
      <c r="F407" s="196"/>
      <c r="G407" s="98"/>
      <c r="H407" s="126">
        <v>2.2000000000000002</v>
      </c>
      <c r="I407" s="114">
        <f t="shared" ref="I407" si="575">H407*O407</f>
        <v>0</v>
      </c>
      <c r="J407" s="114">
        <v>2.06</v>
      </c>
      <c r="K407" s="114">
        <f t="shared" ref="K407" si="576">J407*O407</f>
        <v>0</v>
      </c>
      <c r="L407" s="116">
        <v>1.92</v>
      </c>
      <c r="M407" s="49">
        <f t="shared" ref="M407" si="577">L407*O407</f>
        <v>0</v>
      </c>
      <c r="N407" s="118"/>
      <c r="O407" s="120"/>
      <c r="P407" s="122">
        <v>0</v>
      </c>
    </row>
    <row r="408" spans="1:16" ht="27.75" customHeight="1" x14ac:dyDescent="0.25">
      <c r="A408" s="125"/>
      <c r="B408" s="6" t="s">
        <v>577</v>
      </c>
      <c r="C408" s="7" t="s">
        <v>578</v>
      </c>
      <c r="D408" s="8" t="s">
        <v>11</v>
      </c>
      <c r="E408" s="8" t="s">
        <v>12</v>
      </c>
      <c r="F408" s="194">
        <v>342</v>
      </c>
      <c r="G408" s="99">
        <v>205.2</v>
      </c>
      <c r="H408" s="127"/>
      <c r="I408" s="115"/>
      <c r="J408" s="115"/>
      <c r="K408" s="115"/>
      <c r="L408" s="117"/>
      <c r="M408" s="50"/>
      <c r="N408" s="119"/>
      <c r="O408" s="121"/>
      <c r="P408" s="123"/>
    </row>
    <row r="409" spans="1:16" ht="19.5" customHeight="1" x14ac:dyDescent="0.25">
      <c r="A409" s="124"/>
      <c r="B409" s="17" t="s">
        <v>579</v>
      </c>
      <c r="C409" s="18"/>
      <c r="D409" s="18"/>
      <c r="E409" s="18"/>
      <c r="F409" s="203"/>
      <c r="G409" s="100"/>
      <c r="H409" s="126">
        <v>2.0699999999999998</v>
      </c>
      <c r="I409" s="114">
        <f t="shared" ref="I409" si="578">H409*O409</f>
        <v>0</v>
      </c>
      <c r="J409" s="114">
        <v>1.94</v>
      </c>
      <c r="K409" s="114">
        <f t="shared" ref="K409" si="579">J409*O409</f>
        <v>0</v>
      </c>
      <c r="L409" s="116">
        <v>1.81</v>
      </c>
      <c r="M409" s="49">
        <f t="shared" ref="M409" si="580">L409*O409</f>
        <v>0</v>
      </c>
      <c r="N409" s="118"/>
      <c r="O409" s="120"/>
      <c r="P409" s="122">
        <v>0</v>
      </c>
    </row>
    <row r="410" spans="1:16" ht="27.75" customHeight="1" x14ac:dyDescent="0.25">
      <c r="A410" s="125"/>
      <c r="B410" s="9" t="s">
        <v>580</v>
      </c>
      <c r="C410" s="10" t="s">
        <v>581</v>
      </c>
      <c r="D410" s="11" t="s">
        <v>11</v>
      </c>
      <c r="E410" s="11" t="s">
        <v>12</v>
      </c>
      <c r="F410" s="195">
        <v>323</v>
      </c>
      <c r="G410" s="101">
        <v>193.8</v>
      </c>
      <c r="H410" s="127"/>
      <c r="I410" s="115"/>
      <c r="J410" s="115"/>
      <c r="K410" s="115"/>
      <c r="L410" s="117"/>
      <c r="M410" s="50"/>
      <c r="N410" s="119"/>
      <c r="O410" s="121"/>
      <c r="P410" s="123"/>
    </row>
    <row r="411" spans="1:16" ht="19.5" customHeight="1" x14ac:dyDescent="0.25">
      <c r="A411" s="124"/>
      <c r="B411" s="19" t="s">
        <v>582</v>
      </c>
      <c r="C411" s="20"/>
      <c r="D411" s="20"/>
      <c r="E411" s="20"/>
      <c r="F411" s="196"/>
      <c r="G411" s="98"/>
      <c r="H411" s="126">
        <v>2.2000000000000002</v>
      </c>
      <c r="I411" s="114">
        <f t="shared" ref="I411" si="581">H411*O411</f>
        <v>0</v>
      </c>
      <c r="J411" s="114">
        <v>2.06</v>
      </c>
      <c r="K411" s="114">
        <f t="shared" ref="K411" si="582">J411*O411</f>
        <v>0</v>
      </c>
      <c r="L411" s="116">
        <v>1.92</v>
      </c>
      <c r="M411" s="49">
        <f t="shared" ref="M411" si="583">L411*O411</f>
        <v>0</v>
      </c>
      <c r="N411" s="118"/>
      <c r="O411" s="120"/>
      <c r="P411" s="122">
        <v>0</v>
      </c>
    </row>
    <row r="412" spans="1:16" ht="27.75" customHeight="1" x14ac:dyDescent="0.25">
      <c r="A412" s="125"/>
      <c r="B412" s="6" t="s">
        <v>583</v>
      </c>
      <c r="C412" s="7" t="s">
        <v>584</v>
      </c>
      <c r="D412" s="8" t="s">
        <v>11</v>
      </c>
      <c r="E412" s="8" t="s">
        <v>12</v>
      </c>
      <c r="F412" s="194">
        <v>342</v>
      </c>
      <c r="G412" s="99">
        <v>205.2</v>
      </c>
      <c r="H412" s="127"/>
      <c r="I412" s="115"/>
      <c r="J412" s="115"/>
      <c r="K412" s="115"/>
      <c r="L412" s="117"/>
      <c r="M412" s="50"/>
      <c r="N412" s="119"/>
      <c r="O412" s="121"/>
      <c r="P412" s="123"/>
    </row>
    <row r="413" spans="1:16" ht="19.5" customHeight="1" x14ac:dyDescent="0.25">
      <c r="A413" s="124"/>
      <c r="B413" s="17" t="s">
        <v>585</v>
      </c>
      <c r="C413" s="18"/>
      <c r="D413" s="18"/>
      <c r="E413" s="18"/>
      <c r="F413" s="203"/>
      <c r="G413" s="100"/>
      <c r="H413" s="126">
        <v>2.2000000000000002</v>
      </c>
      <c r="I413" s="114">
        <f t="shared" ref="I413" si="584">H413*O413</f>
        <v>0</v>
      </c>
      <c r="J413" s="114">
        <v>2.06</v>
      </c>
      <c r="K413" s="114">
        <f t="shared" ref="K413" si="585">J413*O413</f>
        <v>0</v>
      </c>
      <c r="L413" s="116">
        <v>1.92</v>
      </c>
      <c r="M413" s="49">
        <f t="shared" ref="M413" si="586">L413*O413</f>
        <v>0</v>
      </c>
      <c r="N413" s="118"/>
      <c r="O413" s="120"/>
      <c r="P413" s="122">
        <v>0</v>
      </c>
    </row>
    <row r="414" spans="1:16" ht="27.75" customHeight="1" x14ac:dyDescent="0.25">
      <c r="A414" s="125"/>
      <c r="B414" s="9" t="s">
        <v>586</v>
      </c>
      <c r="C414" s="10" t="s">
        <v>587</v>
      </c>
      <c r="D414" s="11" t="s">
        <v>11</v>
      </c>
      <c r="E414" s="11" t="s">
        <v>12</v>
      </c>
      <c r="F414" s="194">
        <v>342</v>
      </c>
      <c r="G414" s="99">
        <v>205.2</v>
      </c>
      <c r="H414" s="127"/>
      <c r="I414" s="115"/>
      <c r="J414" s="115"/>
      <c r="K414" s="115"/>
      <c r="L414" s="117"/>
      <c r="M414" s="50"/>
      <c r="N414" s="119"/>
      <c r="O414" s="121"/>
      <c r="P414" s="123"/>
    </row>
    <row r="415" spans="1:16" ht="19.5" customHeight="1" x14ac:dyDescent="0.25">
      <c r="A415" s="124"/>
      <c r="B415" s="19" t="s">
        <v>588</v>
      </c>
      <c r="C415" s="20"/>
      <c r="D415" s="20"/>
      <c r="E415" s="20"/>
      <c r="F415" s="196"/>
      <c r="G415" s="98"/>
      <c r="H415" s="126">
        <v>2.2000000000000002</v>
      </c>
      <c r="I415" s="114">
        <f t="shared" ref="I415" si="587">H415*O415</f>
        <v>0</v>
      </c>
      <c r="J415" s="114">
        <v>2.06</v>
      </c>
      <c r="K415" s="114">
        <f t="shared" ref="K415" si="588">J415*O415</f>
        <v>0</v>
      </c>
      <c r="L415" s="116">
        <v>1.92</v>
      </c>
      <c r="M415" s="49">
        <f t="shared" ref="M415" si="589">L415*O415</f>
        <v>0</v>
      </c>
      <c r="N415" s="118"/>
      <c r="O415" s="120"/>
      <c r="P415" s="122">
        <v>0</v>
      </c>
    </row>
    <row r="416" spans="1:16" ht="27.75" customHeight="1" x14ac:dyDescent="0.25">
      <c r="A416" s="125"/>
      <c r="B416" s="6" t="s">
        <v>589</v>
      </c>
      <c r="C416" s="7" t="s">
        <v>590</v>
      </c>
      <c r="D416" s="8" t="s">
        <v>11</v>
      </c>
      <c r="E416" s="8" t="s">
        <v>12</v>
      </c>
      <c r="F416" s="194">
        <v>342</v>
      </c>
      <c r="G416" s="99">
        <v>205.2</v>
      </c>
      <c r="H416" s="127"/>
      <c r="I416" s="115"/>
      <c r="J416" s="115"/>
      <c r="K416" s="115"/>
      <c r="L416" s="117"/>
      <c r="M416" s="50"/>
      <c r="N416" s="119"/>
      <c r="O416" s="121"/>
      <c r="P416" s="123"/>
    </row>
    <row r="417" spans="1:16" ht="19.5" customHeight="1" x14ac:dyDescent="0.25">
      <c r="A417" s="124"/>
      <c r="B417" s="17" t="s">
        <v>591</v>
      </c>
      <c r="C417" s="18"/>
      <c r="D417" s="18"/>
      <c r="E417" s="18"/>
      <c r="F417" s="203"/>
      <c r="G417" s="100"/>
      <c r="H417" s="126">
        <v>2.0699999999999998</v>
      </c>
      <c r="I417" s="114">
        <f t="shared" ref="I417" si="590">H417*O417</f>
        <v>0</v>
      </c>
      <c r="J417" s="114">
        <v>1.94</v>
      </c>
      <c r="K417" s="114">
        <f t="shared" ref="K417" si="591">J417*O417</f>
        <v>0</v>
      </c>
      <c r="L417" s="116">
        <v>1.81</v>
      </c>
      <c r="M417" s="49">
        <f t="shared" ref="M417" si="592">L417*O417</f>
        <v>0</v>
      </c>
      <c r="N417" s="118"/>
      <c r="O417" s="120"/>
      <c r="P417" s="122">
        <v>0</v>
      </c>
    </row>
    <row r="418" spans="1:16" ht="27.75" customHeight="1" x14ac:dyDescent="0.25">
      <c r="A418" s="125"/>
      <c r="B418" s="9" t="s">
        <v>592</v>
      </c>
      <c r="C418" s="10" t="s">
        <v>593</v>
      </c>
      <c r="D418" s="11" t="s">
        <v>11</v>
      </c>
      <c r="E418" s="11" t="s">
        <v>12</v>
      </c>
      <c r="F418" s="195">
        <v>323</v>
      </c>
      <c r="G418" s="101">
        <v>193.8</v>
      </c>
      <c r="H418" s="127"/>
      <c r="I418" s="115"/>
      <c r="J418" s="115"/>
      <c r="K418" s="115"/>
      <c r="L418" s="117"/>
      <c r="M418" s="50"/>
      <c r="N418" s="119"/>
      <c r="O418" s="121"/>
      <c r="P418" s="123"/>
    </row>
    <row r="419" spans="1:16" ht="19.5" customHeight="1" x14ac:dyDescent="0.25">
      <c r="A419" s="124"/>
      <c r="B419" s="19" t="s">
        <v>594</v>
      </c>
      <c r="C419" s="20"/>
      <c r="D419" s="20"/>
      <c r="E419" s="20"/>
      <c r="F419" s="196"/>
      <c r="G419" s="98"/>
      <c r="H419" s="126">
        <v>2.0699999999999998</v>
      </c>
      <c r="I419" s="114">
        <f t="shared" ref="I419" si="593">H419*O419</f>
        <v>0</v>
      </c>
      <c r="J419" s="114">
        <v>1.94</v>
      </c>
      <c r="K419" s="114">
        <f t="shared" ref="K419" si="594">J419*O419</f>
        <v>0</v>
      </c>
      <c r="L419" s="116">
        <v>1.81</v>
      </c>
      <c r="M419" s="49">
        <f t="shared" ref="M419" si="595">L419*O419</f>
        <v>0</v>
      </c>
      <c r="N419" s="118"/>
      <c r="O419" s="120"/>
      <c r="P419" s="122">
        <v>0</v>
      </c>
    </row>
    <row r="420" spans="1:16" ht="27.75" customHeight="1" x14ac:dyDescent="0.25">
      <c r="A420" s="125"/>
      <c r="B420" s="6" t="s">
        <v>595</v>
      </c>
      <c r="C420" s="7" t="s">
        <v>596</v>
      </c>
      <c r="D420" s="8" t="s">
        <v>11</v>
      </c>
      <c r="E420" s="8" t="s">
        <v>12</v>
      </c>
      <c r="F420" s="195">
        <v>323</v>
      </c>
      <c r="G420" s="101">
        <v>193.8</v>
      </c>
      <c r="H420" s="127"/>
      <c r="I420" s="115"/>
      <c r="J420" s="115"/>
      <c r="K420" s="115"/>
      <c r="L420" s="117"/>
      <c r="M420" s="50"/>
      <c r="N420" s="119"/>
      <c r="O420" s="121"/>
      <c r="P420" s="123"/>
    </row>
    <row r="421" spans="1:16" ht="19.5" customHeight="1" x14ac:dyDescent="0.25">
      <c r="A421" s="124"/>
      <c r="B421" s="17" t="s">
        <v>597</v>
      </c>
      <c r="C421" s="18"/>
      <c r="D421" s="18"/>
      <c r="E421" s="18"/>
      <c r="F421" s="203"/>
      <c r="G421" s="100"/>
      <c r="H421" s="126">
        <v>2.13</v>
      </c>
      <c r="I421" s="114">
        <f t="shared" ref="I421" si="596">H421*O421</f>
        <v>0</v>
      </c>
      <c r="J421" s="114">
        <v>2</v>
      </c>
      <c r="K421" s="114">
        <f t="shared" ref="K421" si="597">J421*O421</f>
        <v>0</v>
      </c>
      <c r="L421" s="116">
        <v>1.86</v>
      </c>
      <c r="M421" s="49">
        <f t="shared" ref="M421" si="598">L421*O421</f>
        <v>0</v>
      </c>
      <c r="N421" s="118"/>
      <c r="O421" s="120"/>
      <c r="P421" s="122">
        <v>0</v>
      </c>
    </row>
    <row r="422" spans="1:16" ht="27.75" customHeight="1" x14ac:dyDescent="0.25">
      <c r="A422" s="125"/>
      <c r="B422" s="9" t="s">
        <v>598</v>
      </c>
      <c r="C422" s="10" t="s">
        <v>599</v>
      </c>
      <c r="D422" s="11" t="s">
        <v>11</v>
      </c>
      <c r="E422" s="11" t="s">
        <v>12</v>
      </c>
      <c r="F422" s="194">
        <v>333</v>
      </c>
      <c r="G422" s="99">
        <v>199.8</v>
      </c>
      <c r="H422" s="127"/>
      <c r="I422" s="115"/>
      <c r="J422" s="115"/>
      <c r="K422" s="115"/>
      <c r="L422" s="117"/>
      <c r="M422" s="50"/>
      <c r="N422" s="119"/>
      <c r="O422" s="121"/>
      <c r="P422" s="123"/>
    </row>
    <row r="423" spans="1:16" ht="19.5" customHeight="1" x14ac:dyDescent="0.25">
      <c r="A423" s="124"/>
      <c r="B423" s="19" t="s">
        <v>600</v>
      </c>
      <c r="C423" s="20"/>
      <c r="D423" s="20"/>
      <c r="E423" s="20"/>
      <c r="F423" s="196"/>
      <c r="G423" s="98"/>
      <c r="H423" s="126">
        <v>2.2000000000000002</v>
      </c>
      <c r="I423" s="114">
        <f t="shared" ref="I423" si="599">H423*O423</f>
        <v>0</v>
      </c>
      <c r="J423" s="114">
        <v>2.06</v>
      </c>
      <c r="K423" s="114">
        <f t="shared" ref="K423" si="600">J423*O423</f>
        <v>0</v>
      </c>
      <c r="L423" s="116">
        <v>1.92</v>
      </c>
      <c r="M423" s="49">
        <f t="shared" ref="M423" si="601">L423*O423</f>
        <v>0</v>
      </c>
      <c r="N423" s="118"/>
      <c r="O423" s="120"/>
      <c r="P423" s="122">
        <v>0</v>
      </c>
    </row>
    <row r="424" spans="1:16" ht="27.75" customHeight="1" x14ac:dyDescent="0.25">
      <c r="A424" s="125"/>
      <c r="B424" s="6" t="s">
        <v>601</v>
      </c>
      <c r="C424" s="7" t="s">
        <v>602</v>
      </c>
      <c r="D424" s="8" t="s">
        <v>11</v>
      </c>
      <c r="E424" s="8" t="s">
        <v>12</v>
      </c>
      <c r="F424" s="194">
        <v>342</v>
      </c>
      <c r="G424" s="99">
        <v>205.2</v>
      </c>
      <c r="H424" s="127"/>
      <c r="I424" s="115"/>
      <c r="J424" s="115"/>
      <c r="K424" s="115"/>
      <c r="L424" s="117"/>
      <c r="M424" s="50"/>
      <c r="N424" s="119"/>
      <c r="O424" s="121"/>
      <c r="P424" s="123"/>
    </row>
    <row r="425" spans="1:16" ht="19.5" customHeight="1" x14ac:dyDescent="0.25">
      <c r="A425" s="124"/>
      <c r="B425" s="17" t="s">
        <v>603</v>
      </c>
      <c r="C425" s="18"/>
      <c r="D425" s="18"/>
      <c r="E425" s="18"/>
      <c r="F425" s="203"/>
      <c r="G425" s="100"/>
      <c r="H425" s="126">
        <v>1.95</v>
      </c>
      <c r="I425" s="114">
        <f t="shared" ref="I425" si="602">H425*O425</f>
        <v>0</v>
      </c>
      <c r="J425" s="114">
        <v>1.83</v>
      </c>
      <c r="K425" s="114">
        <f t="shared" ref="K425" si="603">J425*O425</f>
        <v>0</v>
      </c>
      <c r="L425" s="116">
        <v>1.71</v>
      </c>
      <c r="M425" s="49">
        <f t="shared" ref="M425" si="604">L425*O425</f>
        <v>0</v>
      </c>
      <c r="N425" s="118"/>
      <c r="O425" s="120"/>
      <c r="P425" s="122">
        <v>0</v>
      </c>
    </row>
    <row r="426" spans="1:16" ht="27.75" customHeight="1" x14ac:dyDescent="0.25">
      <c r="A426" s="125"/>
      <c r="B426" s="9" t="s">
        <v>604</v>
      </c>
      <c r="C426" s="10" t="s">
        <v>605</v>
      </c>
      <c r="D426" s="11" t="s">
        <v>11</v>
      </c>
      <c r="E426" s="11" t="s">
        <v>12</v>
      </c>
      <c r="F426" s="194">
        <v>304</v>
      </c>
      <c r="G426" s="99">
        <v>182.4</v>
      </c>
      <c r="H426" s="127"/>
      <c r="I426" s="115"/>
      <c r="J426" s="115"/>
      <c r="K426" s="115"/>
      <c r="L426" s="117"/>
      <c r="M426" s="50"/>
      <c r="N426" s="119"/>
      <c r="O426" s="121"/>
      <c r="P426" s="123"/>
    </row>
    <row r="427" spans="1:16" ht="19.5" customHeight="1" x14ac:dyDescent="0.25">
      <c r="A427" s="124"/>
      <c r="B427" s="57" t="s">
        <v>606</v>
      </c>
      <c r="C427" s="58"/>
      <c r="D427" s="58"/>
      <c r="E427" s="58"/>
      <c r="F427" s="196"/>
      <c r="G427" s="98"/>
      <c r="H427" s="126">
        <v>1.34</v>
      </c>
      <c r="I427" s="114">
        <f t="shared" ref="I427" si="605">H427*O427</f>
        <v>0</v>
      </c>
      <c r="J427" s="114">
        <v>1.26</v>
      </c>
      <c r="K427" s="114">
        <f t="shared" ref="K427" si="606">J427*O427</f>
        <v>0</v>
      </c>
      <c r="L427" s="116">
        <v>1.1759999999999999</v>
      </c>
      <c r="M427" s="49">
        <f t="shared" ref="M427" si="607">L427*O427</f>
        <v>0</v>
      </c>
      <c r="N427" s="118" t="s">
        <v>29</v>
      </c>
      <c r="O427" s="120"/>
      <c r="P427" s="122">
        <v>0</v>
      </c>
    </row>
    <row r="428" spans="1:16" ht="27.75" customHeight="1" x14ac:dyDescent="0.25">
      <c r="A428" s="125"/>
      <c r="B428" s="59" t="s">
        <v>607</v>
      </c>
      <c r="C428" s="60" t="s">
        <v>608</v>
      </c>
      <c r="D428" s="61" t="s">
        <v>11</v>
      </c>
      <c r="E428" s="61" t="s">
        <v>12</v>
      </c>
      <c r="F428" s="194">
        <v>209</v>
      </c>
      <c r="G428" s="99">
        <v>125.4</v>
      </c>
      <c r="H428" s="127"/>
      <c r="I428" s="115"/>
      <c r="J428" s="115"/>
      <c r="K428" s="115"/>
      <c r="L428" s="117"/>
      <c r="M428" s="50"/>
      <c r="N428" s="119"/>
      <c r="O428" s="121"/>
      <c r="P428" s="123"/>
    </row>
    <row r="429" spans="1:16" ht="19.5" customHeight="1" x14ac:dyDescent="0.25">
      <c r="A429" s="124"/>
      <c r="B429" s="17" t="s">
        <v>609</v>
      </c>
      <c r="C429" s="18"/>
      <c r="D429" s="18"/>
      <c r="E429" s="18"/>
      <c r="F429" s="203"/>
      <c r="G429" s="100"/>
      <c r="H429" s="126">
        <v>2.13</v>
      </c>
      <c r="I429" s="114">
        <f t="shared" ref="I429" si="608">H429*O429</f>
        <v>0</v>
      </c>
      <c r="J429" s="114">
        <v>2</v>
      </c>
      <c r="K429" s="114">
        <f t="shared" ref="K429" si="609">J429*O429</f>
        <v>0</v>
      </c>
      <c r="L429" s="116">
        <v>1.86</v>
      </c>
      <c r="M429" s="49">
        <f t="shared" ref="M429" si="610">L429*O429</f>
        <v>0</v>
      </c>
      <c r="N429" s="118"/>
      <c r="O429" s="120"/>
      <c r="P429" s="122">
        <v>0</v>
      </c>
    </row>
    <row r="430" spans="1:16" ht="27.75" customHeight="1" x14ac:dyDescent="0.25">
      <c r="A430" s="125"/>
      <c r="B430" s="9" t="s">
        <v>610</v>
      </c>
      <c r="C430" s="10" t="s">
        <v>611</v>
      </c>
      <c r="D430" s="11" t="s">
        <v>11</v>
      </c>
      <c r="E430" s="11" t="s">
        <v>12</v>
      </c>
      <c r="F430" s="194">
        <v>333</v>
      </c>
      <c r="G430" s="99">
        <v>199.8</v>
      </c>
      <c r="H430" s="127"/>
      <c r="I430" s="115"/>
      <c r="J430" s="115"/>
      <c r="K430" s="115"/>
      <c r="L430" s="117"/>
      <c r="M430" s="50"/>
      <c r="N430" s="119"/>
      <c r="O430" s="121"/>
      <c r="P430" s="123"/>
    </row>
    <row r="431" spans="1:16" ht="19.5" customHeight="1" x14ac:dyDescent="0.25">
      <c r="A431" s="124"/>
      <c r="B431" s="57" t="s">
        <v>612</v>
      </c>
      <c r="C431" s="58"/>
      <c r="D431" s="58"/>
      <c r="E431" s="58"/>
      <c r="F431" s="196"/>
      <c r="G431" s="98"/>
      <c r="H431" s="126">
        <v>2.2000000000000002</v>
      </c>
      <c r="I431" s="114">
        <f t="shared" ref="I431" si="611">H431*O431</f>
        <v>0</v>
      </c>
      <c r="J431" s="114">
        <v>2.06</v>
      </c>
      <c r="K431" s="114">
        <f t="shared" ref="K431" si="612">J431*O431</f>
        <v>0</v>
      </c>
      <c r="L431" s="116">
        <v>1.92</v>
      </c>
      <c r="M431" s="49">
        <f t="shared" ref="M431" si="613">L431*O431</f>
        <v>0</v>
      </c>
      <c r="N431" s="118" t="s">
        <v>29</v>
      </c>
      <c r="O431" s="120"/>
      <c r="P431" s="122">
        <v>0</v>
      </c>
    </row>
    <row r="432" spans="1:16" ht="27.75" customHeight="1" x14ac:dyDescent="0.25">
      <c r="A432" s="125"/>
      <c r="B432" s="59" t="s">
        <v>613</v>
      </c>
      <c r="C432" s="60" t="s">
        <v>614</v>
      </c>
      <c r="D432" s="61" t="s">
        <v>11</v>
      </c>
      <c r="E432" s="61" t="s">
        <v>12</v>
      </c>
      <c r="F432" s="194">
        <v>342</v>
      </c>
      <c r="G432" s="99">
        <v>205.2</v>
      </c>
      <c r="H432" s="127"/>
      <c r="I432" s="115"/>
      <c r="J432" s="115"/>
      <c r="K432" s="115"/>
      <c r="L432" s="117"/>
      <c r="M432" s="50"/>
      <c r="N432" s="119"/>
      <c r="O432" s="121"/>
      <c r="P432" s="123"/>
    </row>
    <row r="433" spans="1:17" ht="19.5" customHeight="1" x14ac:dyDescent="0.25">
      <c r="A433" s="124"/>
      <c r="B433" s="17" t="s">
        <v>615</v>
      </c>
      <c r="C433" s="18"/>
      <c r="D433" s="18"/>
      <c r="E433" s="18"/>
      <c r="F433" s="203"/>
      <c r="G433" s="100"/>
      <c r="H433" s="126">
        <v>1.82</v>
      </c>
      <c r="I433" s="114">
        <f t="shared" ref="I433" si="614">H433*O433</f>
        <v>0</v>
      </c>
      <c r="J433" s="114">
        <v>1.71</v>
      </c>
      <c r="K433" s="114">
        <f t="shared" ref="K433" si="615">J433*O433</f>
        <v>0</v>
      </c>
      <c r="L433" s="116">
        <v>1.6</v>
      </c>
      <c r="M433" s="49">
        <f t="shared" ref="M433" si="616">L433*O433</f>
        <v>0</v>
      </c>
      <c r="N433" s="118"/>
      <c r="O433" s="120"/>
      <c r="P433" s="122">
        <v>0</v>
      </c>
    </row>
    <row r="434" spans="1:17" ht="27.75" customHeight="1" x14ac:dyDescent="0.25">
      <c r="A434" s="125"/>
      <c r="B434" s="9" t="s">
        <v>616</v>
      </c>
      <c r="C434" s="10" t="s">
        <v>617</v>
      </c>
      <c r="D434" s="11" t="s">
        <v>11</v>
      </c>
      <c r="E434" s="11" t="s">
        <v>12</v>
      </c>
      <c r="F434" s="195">
        <v>285</v>
      </c>
      <c r="G434" s="99">
        <v>171</v>
      </c>
      <c r="H434" s="127"/>
      <c r="I434" s="115"/>
      <c r="J434" s="115"/>
      <c r="K434" s="115"/>
      <c r="L434" s="117"/>
      <c r="M434" s="50"/>
      <c r="N434" s="119"/>
      <c r="O434" s="121"/>
      <c r="P434" s="123"/>
    </row>
    <row r="435" spans="1:17" ht="19.5" customHeight="1" x14ac:dyDescent="0.25">
      <c r="A435" s="124"/>
      <c r="B435" s="19" t="s">
        <v>618</v>
      </c>
      <c r="C435" s="20"/>
      <c r="D435" s="20"/>
      <c r="E435" s="20"/>
      <c r="F435" s="196"/>
      <c r="G435" s="98"/>
      <c r="H435" s="126">
        <v>2.13</v>
      </c>
      <c r="I435" s="114">
        <f t="shared" ref="I435" si="617">H435*O435</f>
        <v>0</v>
      </c>
      <c r="J435" s="114">
        <v>2</v>
      </c>
      <c r="K435" s="114">
        <f t="shared" ref="K435" si="618">J435*O435</f>
        <v>0</v>
      </c>
      <c r="L435" s="116">
        <v>1.86</v>
      </c>
      <c r="M435" s="49">
        <f t="shared" ref="M435" si="619">L435*O435</f>
        <v>0</v>
      </c>
      <c r="N435" s="118"/>
      <c r="O435" s="120"/>
      <c r="P435" s="122">
        <v>0</v>
      </c>
    </row>
    <row r="436" spans="1:17" ht="27.75" customHeight="1" x14ac:dyDescent="0.25">
      <c r="A436" s="125"/>
      <c r="B436" s="6" t="s">
        <v>619</v>
      </c>
      <c r="C436" s="7" t="s">
        <v>620</v>
      </c>
      <c r="D436" s="8" t="s">
        <v>11</v>
      </c>
      <c r="E436" s="8" t="s">
        <v>12</v>
      </c>
      <c r="F436" s="194">
        <v>333</v>
      </c>
      <c r="G436" s="99">
        <v>199.8</v>
      </c>
      <c r="H436" s="127"/>
      <c r="I436" s="115"/>
      <c r="J436" s="115"/>
      <c r="K436" s="115"/>
      <c r="L436" s="117"/>
      <c r="M436" s="50"/>
      <c r="N436" s="119"/>
      <c r="O436" s="121"/>
      <c r="P436" s="123"/>
    </row>
    <row r="437" spans="1:17" ht="19.5" customHeight="1" x14ac:dyDescent="0.25">
      <c r="A437" s="124"/>
      <c r="B437" s="17" t="s">
        <v>621</v>
      </c>
      <c r="C437" s="18"/>
      <c r="D437" s="18"/>
      <c r="E437" s="18"/>
      <c r="F437" s="203"/>
      <c r="G437" s="100"/>
      <c r="H437" s="126">
        <v>1.95</v>
      </c>
      <c r="I437" s="114">
        <f t="shared" ref="I437" si="620">H437*O437</f>
        <v>0</v>
      </c>
      <c r="J437" s="114">
        <v>1.83</v>
      </c>
      <c r="K437" s="114">
        <f t="shared" ref="K437" si="621">J437*O437</f>
        <v>0</v>
      </c>
      <c r="L437" s="116">
        <v>1.71</v>
      </c>
      <c r="M437" s="49">
        <f t="shared" ref="M437" si="622">L437*O437</f>
        <v>0</v>
      </c>
      <c r="N437" s="118"/>
      <c r="O437" s="120"/>
      <c r="P437" s="122">
        <v>0</v>
      </c>
    </row>
    <row r="438" spans="1:17" ht="27.75" customHeight="1" x14ac:dyDescent="0.25">
      <c r="A438" s="125"/>
      <c r="B438" s="9" t="s">
        <v>622</v>
      </c>
      <c r="C438" s="10" t="s">
        <v>623</v>
      </c>
      <c r="D438" s="11" t="s">
        <v>11</v>
      </c>
      <c r="E438" s="11" t="s">
        <v>12</v>
      </c>
      <c r="F438" s="194">
        <v>304</v>
      </c>
      <c r="G438" s="99">
        <v>182.4</v>
      </c>
      <c r="H438" s="127"/>
      <c r="I438" s="115"/>
      <c r="J438" s="115"/>
      <c r="K438" s="115"/>
      <c r="L438" s="117"/>
      <c r="M438" s="50"/>
      <c r="N438" s="119"/>
      <c r="O438" s="121"/>
      <c r="P438" s="123"/>
    </row>
    <row r="439" spans="1:17" ht="19.5" customHeight="1" x14ac:dyDescent="0.25">
      <c r="A439" s="138"/>
      <c r="B439" s="57" t="s">
        <v>624</v>
      </c>
      <c r="C439" s="58"/>
      <c r="D439" s="58"/>
      <c r="E439" s="58"/>
      <c r="F439" s="196"/>
      <c r="G439" s="98"/>
      <c r="H439" s="126">
        <v>1.95</v>
      </c>
      <c r="I439" s="114">
        <f t="shared" ref="I439" si="623">H439*O439</f>
        <v>0</v>
      </c>
      <c r="J439" s="114">
        <v>1.83</v>
      </c>
      <c r="K439" s="114">
        <f t="shared" ref="K439" si="624">J439*O439</f>
        <v>0</v>
      </c>
      <c r="L439" s="116">
        <v>1.71</v>
      </c>
      <c r="M439" s="49">
        <f t="shared" ref="M439" si="625">L439*O439</f>
        <v>0</v>
      </c>
      <c r="N439" s="118" t="s">
        <v>29</v>
      </c>
      <c r="O439" s="120"/>
      <c r="P439" s="122">
        <v>0</v>
      </c>
    </row>
    <row r="440" spans="1:17" ht="27.75" customHeight="1" x14ac:dyDescent="0.25">
      <c r="A440" s="139"/>
      <c r="B440" s="59" t="s">
        <v>625</v>
      </c>
      <c r="C440" s="60" t="s">
        <v>626</v>
      </c>
      <c r="D440" s="61" t="s">
        <v>11</v>
      </c>
      <c r="E440" s="61" t="s">
        <v>12</v>
      </c>
      <c r="F440" s="194">
        <v>304</v>
      </c>
      <c r="G440" s="99">
        <v>182.4</v>
      </c>
      <c r="H440" s="127"/>
      <c r="I440" s="115"/>
      <c r="J440" s="115"/>
      <c r="K440" s="115"/>
      <c r="L440" s="117"/>
      <c r="M440" s="50"/>
      <c r="N440" s="119"/>
      <c r="O440" s="121"/>
      <c r="P440" s="123"/>
    </row>
    <row r="441" spans="1:17" ht="19.5" customHeight="1" x14ac:dyDescent="0.25">
      <c r="A441" s="138"/>
      <c r="B441" s="57" t="s">
        <v>716</v>
      </c>
      <c r="C441" s="58"/>
      <c r="D441" s="58"/>
      <c r="E441" s="58"/>
      <c r="F441" s="196"/>
      <c r="G441" s="98"/>
      <c r="H441" s="126">
        <v>1.163</v>
      </c>
      <c r="I441" s="114">
        <f t="shared" ref="I441" si="626">H441*O441</f>
        <v>0</v>
      </c>
      <c r="J441" s="114">
        <v>1.0900000000000001</v>
      </c>
      <c r="K441" s="114">
        <f t="shared" ref="K441" si="627">J441*O441</f>
        <v>0</v>
      </c>
      <c r="L441" s="116">
        <v>1.018</v>
      </c>
      <c r="M441" s="49">
        <f t="shared" ref="M441" si="628">L441*O441</f>
        <v>0</v>
      </c>
      <c r="N441" s="118"/>
      <c r="O441" s="120"/>
      <c r="P441" s="122">
        <v>0</v>
      </c>
    </row>
    <row r="442" spans="1:17" ht="27.75" customHeight="1" x14ac:dyDescent="0.25">
      <c r="A442" s="139"/>
      <c r="B442" s="59" t="s">
        <v>715</v>
      </c>
      <c r="C442" s="60" t="s">
        <v>714</v>
      </c>
      <c r="D442" s="61" t="s">
        <v>11</v>
      </c>
      <c r="E442" s="61" t="s">
        <v>12</v>
      </c>
      <c r="F442" s="194">
        <v>181</v>
      </c>
      <c r="G442" s="99">
        <v>108.6</v>
      </c>
      <c r="H442" s="127"/>
      <c r="I442" s="115"/>
      <c r="J442" s="115"/>
      <c r="K442" s="115"/>
      <c r="L442" s="117"/>
      <c r="M442" s="50"/>
      <c r="N442" s="119"/>
      <c r="O442" s="121"/>
      <c r="P442" s="123"/>
    </row>
    <row r="443" spans="1:17" s="45" customFormat="1" ht="27" customHeight="1" x14ac:dyDescent="0.3">
      <c r="A443" s="90"/>
      <c r="B443" s="90"/>
      <c r="C443" s="97" t="s">
        <v>627</v>
      </c>
      <c r="D443" s="90"/>
      <c r="E443" s="90"/>
      <c r="F443" s="198"/>
      <c r="G443" s="48"/>
      <c r="H443" s="48"/>
      <c r="I443" s="48"/>
      <c r="J443" s="48"/>
      <c r="K443" s="48"/>
      <c r="L443" s="48"/>
      <c r="M443" s="48"/>
      <c r="N443" s="47"/>
      <c r="O443" s="55"/>
      <c r="P443" s="95"/>
      <c r="Q443" s="93"/>
    </row>
    <row r="444" spans="1:17" ht="19.5" customHeight="1" x14ac:dyDescent="0.25">
      <c r="A444" s="124"/>
      <c r="B444" s="19" t="s">
        <v>628</v>
      </c>
      <c r="C444" s="20"/>
      <c r="D444" s="20"/>
      <c r="E444" s="20"/>
      <c r="F444" s="196"/>
      <c r="G444" s="98"/>
      <c r="H444" s="126">
        <v>1.95</v>
      </c>
      <c r="I444" s="114">
        <f t="shared" ref="I444" si="629">H444*O444</f>
        <v>0</v>
      </c>
      <c r="J444" s="114">
        <v>1.83</v>
      </c>
      <c r="K444" s="114">
        <f t="shared" ref="K444" si="630">J444*O444</f>
        <v>0</v>
      </c>
      <c r="L444" s="116">
        <v>1.71</v>
      </c>
      <c r="M444" s="49">
        <f t="shared" ref="M444" si="631">L444*O444</f>
        <v>0</v>
      </c>
      <c r="N444" s="118"/>
      <c r="O444" s="120"/>
      <c r="P444" s="122">
        <v>0</v>
      </c>
    </row>
    <row r="445" spans="1:17" ht="27.75" customHeight="1" x14ac:dyDescent="0.25">
      <c r="A445" s="125"/>
      <c r="B445" s="6" t="s">
        <v>629</v>
      </c>
      <c r="C445" s="7" t="s">
        <v>630</v>
      </c>
      <c r="D445" s="8" t="s">
        <v>11</v>
      </c>
      <c r="E445" s="8" t="s">
        <v>12</v>
      </c>
      <c r="F445" s="194">
        <v>304</v>
      </c>
      <c r="G445" s="99">
        <v>182.4</v>
      </c>
      <c r="H445" s="127"/>
      <c r="I445" s="115"/>
      <c r="J445" s="115"/>
      <c r="K445" s="115"/>
      <c r="L445" s="117"/>
      <c r="M445" s="50"/>
      <c r="N445" s="119"/>
      <c r="O445" s="121"/>
      <c r="P445" s="123"/>
    </row>
    <row r="446" spans="1:17" s="45" customFormat="1" ht="27" customHeight="1" x14ac:dyDescent="0.3">
      <c r="A446" s="90"/>
      <c r="B446" s="90"/>
      <c r="C446" s="97" t="s">
        <v>631</v>
      </c>
      <c r="D446" s="90"/>
      <c r="E446" s="90"/>
      <c r="F446" s="198"/>
      <c r="G446" s="48"/>
      <c r="H446" s="48"/>
      <c r="I446" s="48"/>
      <c r="J446" s="48"/>
      <c r="K446" s="48"/>
      <c r="L446" s="48"/>
      <c r="M446" s="48"/>
      <c r="N446" s="47"/>
      <c r="O446" s="55"/>
      <c r="P446" s="94"/>
      <c r="Q446" s="93"/>
    </row>
    <row r="447" spans="1:17" ht="19.5" customHeight="1" x14ac:dyDescent="0.25">
      <c r="A447" s="124"/>
      <c r="B447" s="57" t="s">
        <v>632</v>
      </c>
      <c r="C447" s="58"/>
      <c r="D447" s="58"/>
      <c r="E447" s="58"/>
      <c r="F447" s="196"/>
      <c r="G447" s="98"/>
      <c r="H447" s="126">
        <v>1.95</v>
      </c>
      <c r="I447" s="114">
        <f t="shared" ref="I447" si="632">H447*O447</f>
        <v>0</v>
      </c>
      <c r="J447" s="114">
        <v>1.83</v>
      </c>
      <c r="K447" s="114">
        <f t="shared" ref="K447" si="633">J447*O447</f>
        <v>0</v>
      </c>
      <c r="L447" s="116">
        <v>1.71</v>
      </c>
      <c r="M447" s="49">
        <f t="shared" ref="M447" si="634">L447*O447</f>
        <v>0</v>
      </c>
      <c r="N447" s="118"/>
      <c r="O447" s="120"/>
      <c r="P447" s="122">
        <v>0</v>
      </c>
    </row>
    <row r="448" spans="1:17" ht="27.75" customHeight="1" x14ac:dyDescent="0.25">
      <c r="A448" s="125"/>
      <c r="B448" s="62" t="s">
        <v>633</v>
      </c>
      <c r="C448" s="60" t="s">
        <v>634</v>
      </c>
      <c r="D448" s="61" t="s">
        <v>11</v>
      </c>
      <c r="E448" s="61" t="s">
        <v>12</v>
      </c>
      <c r="F448" s="194">
        <v>304</v>
      </c>
      <c r="G448" s="99">
        <v>182.4</v>
      </c>
      <c r="H448" s="127"/>
      <c r="I448" s="115"/>
      <c r="J448" s="115"/>
      <c r="K448" s="115"/>
      <c r="L448" s="117"/>
      <c r="M448" s="50"/>
      <c r="N448" s="119"/>
      <c r="O448" s="121"/>
      <c r="P448" s="123"/>
    </row>
    <row r="449" spans="1:22" ht="19.5" customHeight="1" x14ac:dyDescent="0.25">
      <c r="A449" s="144"/>
      <c r="B449" s="17" t="s">
        <v>635</v>
      </c>
      <c r="C449" s="18"/>
      <c r="D449" s="18"/>
      <c r="E449" s="18"/>
      <c r="F449" s="203"/>
      <c r="G449" s="100"/>
      <c r="H449" s="126">
        <v>1.946</v>
      </c>
      <c r="I449" s="114">
        <f t="shared" ref="I449" si="635">H449*O449</f>
        <v>0</v>
      </c>
      <c r="J449" s="114">
        <v>1.8240000000000001</v>
      </c>
      <c r="K449" s="114">
        <f t="shared" ref="K449" si="636">J449*O449</f>
        <v>0</v>
      </c>
      <c r="L449" s="116">
        <v>1.7030000000000001</v>
      </c>
      <c r="M449" s="49">
        <f t="shared" ref="M449" si="637">L449*O449</f>
        <v>0</v>
      </c>
      <c r="N449" s="118"/>
      <c r="O449" s="120"/>
      <c r="P449" s="122">
        <v>0</v>
      </c>
    </row>
    <row r="450" spans="1:22" ht="27.75" customHeight="1" x14ac:dyDescent="0.25">
      <c r="A450" s="145"/>
      <c r="B450" s="9" t="s">
        <v>636</v>
      </c>
      <c r="C450" s="10" t="s">
        <v>637</v>
      </c>
      <c r="D450" s="11" t="s">
        <v>11</v>
      </c>
      <c r="E450" s="11" t="s">
        <v>12</v>
      </c>
      <c r="F450" s="195">
        <v>304</v>
      </c>
      <c r="G450" s="101">
        <v>182.4</v>
      </c>
      <c r="H450" s="127"/>
      <c r="I450" s="115"/>
      <c r="J450" s="115"/>
      <c r="K450" s="115"/>
      <c r="L450" s="117"/>
      <c r="M450" s="50"/>
      <c r="N450" s="119"/>
      <c r="O450" s="121"/>
      <c r="P450" s="123"/>
    </row>
    <row r="451" spans="1:22" ht="19.5" customHeight="1" x14ac:dyDescent="0.25">
      <c r="A451" s="124"/>
      <c r="B451" s="57" t="s">
        <v>638</v>
      </c>
      <c r="C451" s="58"/>
      <c r="D451" s="58"/>
      <c r="E451" s="58"/>
      <c r="F451" s="196"/>
      <c r="G451" s="98"/>
      <c r="H451" s="126">
        <v>1.7</v>
      </c>
      <c r="I451" s="114">
        <f t="shared" ref="I451" si="638">H451*O451</f>
        <v>0</v>
      </c>
      <c r="J451" s="114">
        <v>1.6</v>
      </c>
      <c r="K451" s="114">
        <f t="shared" ref="K451" si="639">J451*O451</f>
        <v>0</v>
      </c>
      <c r="L451" s="116">
        <v>1.49</v>
      </c>
      <c r="M451" s="49">
        <f t="shared" ref="M451" si="640">L451*O451</f>
        <v>0</v>
      </c>
      <c r="N451" s="118"/>
      <c r="O451" s="120"/>
      <c r="P451" s="122">
        <v>0</v>
      </c>
    </row>
    <row r="452" spans="1:22" ht="27.75" customHeight="1" x14ac:dyDescent="0.3">
      <c r="A452" s="125"/>
      <c r="B452" s="62" t="s">
        <v>639</v>
      </c>
      <c r="C452" s="60" t="s">
        <v>640</v>
      </c>
      <c r="D452" s="61" t="s">
        <v>11</v>
      </c>
      <c r="E452" s="61" t="s">
        <v>12</v>
      </c>
      <c r="F452" s="195">
        <v>266</v>
      </c>
      <c r="G452" s="101">
        <v>159.6</v>
      </c>
      <c r="H452" s="127"/>
      <c r="I452" s="115"/>
      <c r="J452" s="115"/>
      <c r="K452" s="115"/>
      <c r="L452" s="117"/>
      <c r="M452" s="50"/>
      <c r="N452" s="119"/>
      <c r="O452" s="121"/>
      <c r="P452" s="123"/>
      <c r="S452" s="45">
        <f>F452/100*60</f>
        <v>159.60000000000002</v>
      </c>
      <c r="T452" s="45">
        <f>G452/100*80/75</f>
        <v>1.7023999999999999</v>
      </c>
      <c r="U452" s="45">
        <f>G452/100*75/75</f>
        <v>1.5959999999999999</v>
      </c>
      <c r="V452" s="45">
        <f>G452/100*70/75</f>
        <v>1.4895999999999998</v>
      </c>
    </row>
    <row r="453" spans="1:22" ht="19.5" customHeight="1" x14ac:dyDescent="0.25">
      <c r="A453" s="144"/>
      <c r="B453" s="69" t="s">
        <v>641</v>
      </c>
      <c r="C453" s="70"/>
      <c r="D453" s="70"/>
      <c r="E453" s="70"/>
      <c r="F453" s="203"/>
      <c r="G453" s="100"/>
      <c r="H453" s="126">
        <v>1.95</v>
      </c>
      <c r="I453" s="114">
        <f t="shared" ref="I453" si="641">H453*O453</f>
        <v>0</v>
      </c>
      <c r="J453" s="114">
        <v>1.83</v>
      </c>
      <c r="K453" s="114">
        <f t="shared" ref="K453" si="642">J453*O453</f>
        <v>0</v>
      </c>
      <c r="L453" s="116">
        <v>1.71</v>
      </c>
      <c r="M453" s="49">
        <f t="shared" ref="M453" si="643">L453*O453</f>
        <v>0</v>
      </c>
      <c r="N453" s="118"/>
      <c r="O453" s="120"/>
      <c r="P453" s="122">
        <v>0</v>
      </c>
    </row>
    <row r="454" spans="1:22" ht="27.75" customHeight="1" x14ac:dyDescent="0.25">
      <c r="A454" s="145"/>
      <c r="B454" s="71" t="s">
        <v>642</v>
      </c>
      <c r="C454" s="72" t="s">
        <v>643</v>
      </c>
      <c r="D454" s="73" t="s">
        <v>11</v>
      </c>
      <c r="E454" s="73" t="s">
        <v>12</v>
      </c>
      <c r="F454" s="194">
        <v>304</v>
      </c>
      <c r="G454" s="99">
        <v>182.4</v>
      </c>
      <c r="H454" s="127"/>
      <c r="I454" s="115"/>
      <c r="J454" s="115"/>
      <c r="K454" s="115"/>
      <c r="L454" s="117"/>
      <c r="M454" s="50"/>
      <c r="N454" s="119"/>
      <c r="O454" s="121"/>
      <c r="P454" s="123"/>
    </row>
    <row r="455" spans="1:22" ht="19.5" customHeight="1" x14ac:dyDescent="0.25">
      <c r="A455" s="124"/>
      <c r="B455" s="57" t="s">
        <v>644</v>
      </c>
      <c r="C455" s="58"/>
      <c r="D455" s="58"/>
      <c r="E455" s="58"/>
      <c r="F455" s="196"/>
      <c r="G455" s="98"/>
      <c r="H455" s="126">
        <v>1.946</v>
      </c>
      <c r="I455" s="114">
        <f t="shared" ref="I455" si="644">H455*O455</f>
        <v>0</v>
      </c>
      <c r="J455" s="114">
        <v>1.8240000000000001</v>
      </c>
      <c r="K455" s="114">
        <f t="shared" ref="K455" si="645">J455*O455</f>
        <v>0</v>
      </c>
      <c r="L455" s="116">
        <v>1.7030000000000001</v>
      </c>
      <c r="M455" s="49">
        <f t="shared" ref="M455" si="646">L455*O455</f>
        <v>0</v>
      </c>
      <c r="N455" s="118"/>
      <c r="O455" s="120"/>
      <c r="P455" s="122">
        <v>0</v>
      </c>
    </row>
    <row r="456" spans="1:22" ht="27.75" customHeight="1" x14ac:dyDescent="0.25">
      <c r="A456" s="125"/>
      <c r="B456" s="59" t="s">
        <v>645</v>
      </c>
      <c r="C456" s="60" t="s">
        <v>646</v>
      </c>
      <c r="D456" s="61" t="s">
        <v>11</v>
      </c>
      <c r="E456" s="61" t="s">
        <v>12</v>
      </c>
      <c r="F456" s="195">
        <v>304</v>
      </c>
      <c r="G456" s="101">
        <v>182.4</v>
      </c>
      <c r="H456" s="127"/>
      <c r="I456" s="115"/>
      <c r="J456" s="115"/>
      <c r="K456" s="115"/>
      <c r="L456" s="117"/>
      <c r="M456" s="50"/>
      <c r="N456" s="119"/>
      <c r="O456" s="121"/>
      <c r="P456" s="123"/>
    </row>
    <row r="457" spans="1:22" ht="19.5" customHeight="1" x14ac:dyDescent="0.25">
      <c r="A457" s="144"/>
      <c r="B457" s="69" t="s">
        <v>647</v>
      </c>
      <c r="C457" s="70"/>
      <c r="D457" s="70"/>
      <c r="E457" s="70"/>
      <c r="F457" s="203"/>
      <c r="G457" s="100"/>
      <c r="H457" s="126">
        <v>1.946</v>
      </c>
      <c r="I457" s="114">
        <f t="shared" ref="I457" si="647">H457*O457</f>
        <v>0</v>
      </c>
      <c r="J457" s="114">
        <v>1.8240000000000001</v>
      </c>
      <c r="K457" s="114">
        <f t="shared" ref="K457" si="648">J457*O457</f>
        <v>0</v>
      </c>
      <c r="L457" s="116">
        <v>1.7030000000000001</v>
      </c>
      <c r="M457" s="49">
        <f t="shared" ref="M457" si="649">L457*O457</f>
        <v>0</v>
      </c>
      <c r="N457" s="118"/>
      <c r="O457" s="120"/>
      <c r="P457" s="122">
        <v>0</v>
      </c>
    </row>
    <row r="458" spans="1:22" ht="27.75" customHeight="1" x14ac:dyDescent="0.25">
      <c r="A458" s="145"/>
      <c r="B458" s="71" t="s">
        <v>648</v>
      </c>
      <c r="C458" s="72" t="s">
        <v>649</v>
      </c>
      <c r="D458" s="73" t="s">
        <v>11</v>
      </c>
      <c r="E458" s="73" t="s">
        <v>12</v>
      </c>
      <c r="F458" s="195">
        <v>304</v>
      </c>
      <c r="G458" s="101">
        <v>182.4</v>
      </c>
      <c r="H458" s="127"/>
      <c r="I458" s="115"/>
      <c r="J458" s="115"/>
      <c r="K458" s="115"/>
      <c r="L458" s="117"/>
      <c r="M458" s="50"/>
      <c r="N458" s="119"/>
      <c r="O458" s="121"/>
      <c r="P458" s="123"/>
    </row>
    <row r="459" spans="1:22" ht="19.5" customHeight="1" x14ac:dyDescent="0.25">
      <c r="A459" s="124"/>
      <c r="B459" s="19" t="s">
        <v>650</v>
      </c>
      <c r="C459" s="20"/>
      <c r="D459" s="20"/>
      <c r="E459" s="20"/>
      <c r="F459" s="196"/>
      <c r="G459" s="98"/>
      <c r="H459" s="126">
        <v>1.946</v>
      </c>
      <c r="I459" s="114">
        <f t="shared" ref="I459" si="650">H459*O459</f>
        <v>0</v>
      </c>
      <c r="J459" s="114">
        <v>1.8240000000000001</v>
      </c>
      <c r="K459" s="114">
        <f t="shared" ref="K459" si="651">J459*O459</f>
        <v>0</v>
      </c>
      <c r="L459" s="116">
        <v>1.7030000000000001</v>
      </c>
      <c r="M459" s="49">
        <f t="shared" ref="M459" si="652">L459*O459</f>
        <v>0</v>
      </c>
      <c r="N459" s="118"/>
      <c r="O459" s="120"/>
      <c r="P459" s="122">
        <v>0</v>
      </c>
    </row>
    <row r="460" spans="1:22" ht="27.75" customHeight="1" x14ac:dyDescent="0.25">
      <c r="A460" s="125"/>
      <c r="B460" s="6" t="s">
        <v>651</v>
      </c>
      <c r="C460" s="7" t="s">
        <v>652</v>
      </c>
      <c r="D460" s="8" t="s">
        <v>11</v>
      </c>
      <c r="E460" s="8" t="s">
        <v>12</v>
      </c>
      <c r="F460" s="195">
        <v>304</v>
      </c>
      <c r="G460" s="101">
        <v>182.4</v>
      </c>
      <c r="H460" s="127"/>
      <c r="I460" s="115"/>
      <c r="J460" s="115"/>
      <c r="K460" s="115"/>
      <c r="L460" s="117"/>
      <c r="M460" s="50"/>
      <c r="N460" s="119"/>
      <c r="O460" s="121"/>
      <c r="P460" s="123"/>
    </row>
    <row r="461" spans="1:22" ht="19.5" customHeight="1" x14ac:dyDescent="0.25">
      <c r="A461" s="144"/>
      <c r="B461" s="17" t="s">
        <v>653</v>
      </c>
      <c r="C461" s="18"/>
      <c r="D461" s="18"/>
      <c r="E461" s="18"/>
      <c r="F461" s="203"/>
      <c r="G461" s="100"/>
      <c r="H461" s="126">
        <v>1.946</v>
      </c>
      <c r="I461" s="114">
        <f t="shared" ref="I461" si="653">H461*O461</f>
        <v>0</v>
      </c>
      <c r="J461" s="114">
        <v>1.8240000000000001</v>
      </c>
      <c r="K461" s="114">
        <f t="shared" ref="K461" si="654">J461*O461</f>
        <v>0</v>
      </c>
      <c r="L461" s="116">
        <v>1.7030000000000001</v>
      </c>
      <c r="M461" s="49">
        <f t="shared" ref="M461" si="655">L461*O461</f>
        <v>0</v>
      </c>
      <c r="N461" s="118"/>
      <c r="O461" s="120"/>
      <c r="P461" s="122">
        <v>0</v>
      </c>
    </row>
    <row r="462" spans="1:22" ht="27.75" customHeight="1" x14ac:dyDescent="0.25">
      <c r="A462" s="145"/>
      <c r="B462" s="9" t="s">
        <v>654</v>
      </c>
      <c r="C462" s="10" t="s">
        <v>655</v>
      </c>
      <c r="D462" s="11" t="s">
        <v>11</v>
      </c>
      <c r="E462" s="11" t="s">
        <v>12</v>
      </c>
      <c r="F462" s="195">
        <v>304</v>
      </c>
      <c r="G462" s="101">
        <v>182.4</v>
      </c>
      <c r="H462" s="127"/>
      <c r="I462" s="115"/>
      <c r="J462" s="115"/>
      <c r="K462" s="115"/>
      <c r="L462" s="117"/>
      <c r="M462" s="50"/>
      <c r="N462" s="119"/>
      <c r="O462" s="121"/>
      <c r="P462" s="123"/>
    </row>
    <row r="463" spans="1:22" ht="19.5" customHeight="1" x14ac:dyDescent="0.25">
      <c r="A463" s="124"/>
      <c r="B463" s="57" t="s">
        <v>656</v>
      </c>
      <c r="C463" s="58"/>
      <c r="D463" s="58"/>
      <c r="E463" s="58"/>
      <c r="F463" s="196"/>
      <c r="G463" s="98"/>
      <c r="H463" s="126">
        <v>1.95</v>
      </c>
      <c r="I463" s="114">
        <f t="shared" ref="I463" si="656">H463*O463</f>
        <v>0</v>
      </c>
      <c r="J463" s="114">
        <v>1.83</v>
      </c>
      <c r="K463" s="114">
        <f t="shared" ref="K463" si="657">J463*O463</f>
        <v>0</v>
      </c>
      <c r="L463" s="116">
        <v>1.71</v>
      </c>
      <c r="M463" s="49">
        <f t="shared" ref="M463" si="658">L463*O463</f>
        <v>0</v>
      </c>
      <c r="N463" s="118"/>
      <c r="O463" s="120"/>
      <c r="P463" s="122">
        <v>0</v>
      </c>
    </row>
    <row r="464" spans="1:22" ht="27.75" customHeight="1" x14ac:dyDescent="0.25">
      <c r="A464" s="125"/>
      <c r="B464" s="59" t="s">
        <v>657</v>
      </c>
      <c r="C464" s="60" t="s">
        <v>658</v>
      </c>
      <c r="D464" s="61" t="s">
        <v>11</v>
      </c>
      <c r="E464" s="61" t="s">
        <v>12</v>
      </c>
      <c r="F464" s="194">
        <v>304</v>
      </c>
      <c r="G464" s="99">
        <v>182.4</v>
      </c>
      <c r="H464" s="127"/>
      <c r="I464" s="115"/>
      <c r="J464" s="115"/>
      <c r="K464" s="115"/>
      <c r="L464" s="117"/>
      <c r="M464" s="50"/>
      <c r="N464" s="119"/>
      <c r="O464" s="121"/>
      <c r="P464" s="123"/>
    </row>
    <row r="465" spans="1:17" s="45" customFormat="1" ht="27" customHeight="1" x14ac:dyDescent="0.3">
      <c r="A465" s="90"/>
      <c r="B465" s="90"/>
      <c r="C465" s="97" t="s">
        <v>659</v>
      </c>
      <c r="D465" s="90"/>
      <c r="E465" s="90"/>
      <c r="F465" s="198"/>
      <c r="G465" s="48"/>
      <c r="H465" s="48"/>
      <c r="I465" s="48"/>
      <c r="J465" s="48"/>
      <c r="K465" s="48"/>
      <c r="L465" s="48"/>
      <c r="M465" s="48"/>
      <c r="N465" s="47"/>
      <c r="O465" s="48"/>
      <c r="Q465" s="96"/>
    </row>
    <row r="466" spans="1:17" ht="19.5" customHeight="1" x14ac:dyDescent="0.25">
      <c r="A466" s="124"/>
      <c r="B466" s="57" t="s">
        <v>660</v>
      </c>
      <c r="C466" s="58"/>
      <c r="D466" s="58"/>
      <c r="E466" s="58"/>
      <c r="F466" s="196"/>
      <c r="G466" s="98"/>
      <c r="H466" s="126">
        <v>3.1379999999999999</v>
      </c>
      <c r="I466" s="114">
        <f t="shared" ref="I466" si="659">H466*O466</f>
        <v>0</v>
      </c>
      <c r="J466" s="114">
        <v>3.1379999999999999</v>
      </c>
      <c r="K466" s="114">
        <f t="shared" ref="K466" si="660">J466*O466</f>
        <v>0</v>
      </c>
      <c r="L466" s="116">
        <v>2.9289999999999998</v>
      </c>
      <c r="M466" s="49">
        <f t="shared" ref="M466" si="661">L466*O466</f>
        <v>0</v>
      </c>
      <c r="N466" s="118" t="s">
        <v>29</v>
      </c>
      <c r="O466" s="120"/>
      <c r="P466" s="122">
        <v>0</v>
      </c>
      <c r="Q466" s="46"/>
    </row>
    <row r="467" spans="1:17" ht="27.75" customHeight="1" x14ac:dyDescent="0.25">
      <c r="A467" s="125"/>
      <c r="B467" s="59" t="s">
        <v>661</v>
      </c>
      <c r="C467" s="60" t="s">
        <v>662</v>
      </c>
      <c r="D467" s="61" t="s">
        <v>11</v>
      </c>
      <c r="E467" s="61" t="s">
        <v>12</v>
      </c>
      <c r="F467" s="194">
        <v>523</v>
      </c>
      <c r="G467" s="99">
        <v>313.8</v>
      </c>
      <c r="H467" s="127"/>
      <c r="I467" s="115"/>
      <c r="J467" s="115"/>
      <c r="K467" s="115"/>
      <c r="L467" s="117"/>
      <c r="M467" s="50"/>
      <c r="N467" s="119"/>
      <c r="O467" s="121"/>
      <c r="P467" s="123"/>
      <c r="Q467" s="46"/>
    </row>
    <row r="468" spans="1:17" ht="26.25" customHeight="1" x14ac:dyDescent="0.25">
      <c r="A468" s="109"/>
      <c r="B468" s="109" t="s">
        <v>724</v>
      </c>
      <c r="C468" s="109"/>
      <c r="D468" s="109"/>
      <c r="E468" s="109"/>
      <c r="F468" s="200"/>
      <c r="G468" s="111"/>
      <c r="H468" s="110"/>
      <c r="I468" s="112"/>
      <c r="J468" s="110"/>
      <c r="K468" s="110"/>
      <c r="L468" s="110"/>
      <c r="M468" s="110"/>
      <c r="N468" s="110"/>
      <c r="O468" s="113"/>
      <c r="P468" s="33">
        <f>O469*1</f>
        <v>0</v>
      </c>
      <c r="Q468" s="24"/>
    </row>
    <row r="469" spans="1:17" ht="19.5" customHeight="1" x14ac:dyDescent="0.25">
      <c r="A469" s="138"/>
      <c r="B469" s="19" t="s">
        <v>726</v>
      </c>
      <c r="C469" s="20"/>
      <c r="D469" s="20"/>
      <c r="E469" s="20"/>
      <c r="F469" s="196"/>
      <c r="G469" s="98"/>
      <c r="H469" s="126">
        <v>3.64</v>
      </c>
      <c r="I469" s="114">
        <f t="shared" ref="I469" si="662">H469*O469</f>
        <v>0</v>
      </c>
      <c r="J469" s="114">
        <v>3.42</v>
      </c>
      <c r="K469" s="114">
        <f t="shared" ref="K469" si="663">J469*O469</f>
        <v>0</v>
      </c>
      <c r="L469" s="116">
        <v>3.19</v>
      </c>
      <c r="M469" s="49">
        <f t="shared" ref="M469" si="664">L469*O469</f>
        <v>0</v>
      </c>
      <c r="N469" s="118"/>
      <c r="O469" s="120"/>
      <c r="P469" s="122">
        <v>0</v>
      </c>
    </row>
    <row r="470" spans="1:17" ht="28.5" customHeight="1" x14ac:dyDescent="0.25">
      <c r="A470" s="139"/>
      <c r="B470" s="6" t="s">
        <v>717</v>
      </c>
      <c r="C470" s="7" t="s">
        <v>718</v>
      </c>
      <c r="D470" s="8" t="s">
        <v>11</v>
      </c>
      <c r="E470" s="8" t="s">
        <v>12</v>
      </c>
      <c r="F470" s="195">
        <v>570</v>
      </c>
      <c r="G470" s="101">
        <v>342</v>
      </c>
      <c r="H470" s="127"/>
      <c r="I470" s="115"/>
      <c r="J470" s="115"/>
      <c r="K470" s="115"/>
      <c r="L470" s="117"/>
      <c r="M470" s="50"/>
      <c r="N470" s="119"/>
      <c r="O470" s="121"/>
      <c r="P470" s="123"/>
    </row>
    <row r="471" spans="1:17" ht="19.5" customHeight="1" x14ac:dyDescent="0.25">
      <c r="A471" s="124"/>
      <c r="B471" s="19" t="s">
        <v>725</v>
      </c>
      <c r="C471" s="20"/>
      <c r="D471" s="20"/>
      <c r="E471" s="20"/>
      <c r="F471" s="196"/>
      <c r="G471" s="98"/>
      <c r="H471" s="126">
        <v>3.04</v>
      </c>
      <c r="I471" s="114">
        <f t="shared" ref="I471" si="665">H471*O471</f>
        <v>0</v>
      </c>
      <c r="J471" s="114">
        <v>2.85</v>
      </c>
      <c r="K471" s="114">
        <f t="shared" ref="K471" si="666">J471*O471</f>
        <v>0</v>
      </c>
      <c r="L471" s="116">
        <v>2.66</v>
      </c>
      <c r="M471" s="49">
        <f t="shared" ref="M471" si="667">L471*O471</f>
        <v>0</v>
      </c>
      <c r="N471" s="118"/>
      <c r="O471" s="120"/>
      <c r="P471" s="122">
        <v>0</v>
      </c>
    </row>
    <row r="472" spans="1:17" ht="27.75" customHeight="1" x14ac:dyDescent="0.25">
      <c r="A472" s="125"/>
      <c r="B472" s="6" t="s">
        <v>670</v>
      </c>
      <c r="C472" s="7" t="s">
        <v>671</v>
      </c>
      <c r="D472" s="8" t="s">
        <v>11</v>
      </c>
      <c r="E472" s="8" t="s">
        <v>12</v>
      </c>
      <c r="F472" s="194">
        <v>475</v>
      </c>
      <c r="G472" s="99">
        <v>285</v>
      </c>
      <c r="H472" s="127"/>
      <c r="I472" s="115"/>
      <c r="J472" s="115"/>
      <c r="K472" s="115"/>
      <c r="L472" s="117"/>
      <c r="M472" s="50"/>
      <c r="N472" s="119"/>
      <c r="O472" s="121"/>
      <c r="P472" s="123"/>
    </row>
    <row r="473" spans="1:17" s="45" customFormat="1" ht="27" customHeight="1" x14ac:dyDescent="0.3">
      <c r="A473" s="90"/>
      <c r="B473" s="90"/>
      <c r="C473" s="97" t="s">
        <v>663</v>
      </c>
      <c r="D473" s="90"/>
      <c r="E473" s="90"/>
      <c r="F473" s="198"/>
      <c r="G473" s="48"/>
      <c r="H473" s="48"/>
      <c r="I473" s="48"/>
      <c r="J473" s="48"/>
      <c r="K473" s="48"/>
      <c r="L473" s="48"/>
      <c r="M473" s="48"/>
      <c r="N473" s="47"/>
      <c r="O473" s="48"/>
      <c r="Q473" s="96"/>
    </row>
    <row r="474" spans="1:17" ht="19.5" customHeight="1" x14ac:dyDescent="0.25">
      <c r="A474" s="138"/>
      <c r="B474" s="19" t="s">
        <v>675</v>
      </c>
      <c r="C474" s="20"/>
      <c r="D474" s="20"/>
      <c r="E474" s="20"/>
      <c r="F474" s="196"/>
      <c r="G474" s="98"/>
      <c r="H474" s="126">
        <v>3.64</v>
      </c>
      <c r="I474" s="114">
        <f t="shared" ref="I474" si="668">H474*O474</f>
        <v>0</v>
      </c>
      <c r="J474" s="114">
        <v>3.42</v>
      </c>
      <c r="K474" s="114">
        <f t="shared" ref="K474" si="669">J474*O474</f>
        <v>0</v>
      </c>
      <c r="L474" s="116">
        <v>3.19</v>
      </c>
      <c r="M474" s="49">
        <f t="shared" ref="M474" si="670">L474*O474</f>
        <v>0</v>
      </c>
      <c r="N474" s="118"/>
      <c r="O474" s="120"/>
      <c r="P474" s="122">
        <v>0</v>
      </c>
    </row>
    <row r="475" spans="1:17" ht="27.75" customHeight="1" x14ac:dyDescent="0.25">
      <c r="A475" s="139"/>
      <c r="B475" s="6" t="s">
        <v>676</v>
      </c>
      <c r="C475" s="7" t="s">
        <v>677</v>
      </c>
      <c r="D475" s="8" t="s">
        <v>11</v>
      </c>
      <c r="E475" s="8" t="s">
        <v>12</v>
      </c>
      <c r="F475" s="195">
        <v>570</v>
      </c>
      <c r="G475" s="101">
        <v>342</v>
      </c>
      <c r="H475" s="127"/>
      <c r="I475" s="115"/>
      <c r="J475" s="115"/>
      <c r="K475" s="115"/>
      <c r="L475" s="117"/>
      <c r="M475" s="50"/>
      <c r="N475" s="119"/>
      <c r="O475" s="121"/>
      <c r="P475" s="123"/>
    </row>
    <row r="476" spans="1:17" ht="19.5" customHeight="1" x14ac:dyDescent="0.25">
      <c r="A476" s="130"/>
      <c r="B476" s="69" t="s">
        <v>667</v>
      </c>
      <c r="C476" s="70"/>
      <c r="D476" s="70"/>
      <c r="E476" s="70"/>
      <c r="F476" s="205"/>
      <c r="G476" s="106"/>
      <c r="H476" s="126">
        <v>3.64</v>
      </c>
      <c r="I476" s="114">
        <f t="shared" ref="I476" si="671">H476*O476</f>
        <v>0</v>
      </c>
      <c r="J476" s="114">
        <v>3.42</v>
      </c>
      <c r="K476" s="114">
        <f t="shared" ref="K476" si="672">J476*O476</f>
        <v>0</v>
      </c>
      <c r="L476" s="116">
        <v>3.19</v>
      </c>
      <c r="M476" s="49">
        <f t="shared" ref="M476" si="673">L476*O476</f>
        <v>0</v>
      </c>
      <c r="N476" s="118"/>
      <c r="O476" s="120"/>
      <c r="P476" s="122">
        <v>0</v>
      </c>
    </row>
    <row r="477" spans="1:17" ht="27.75" customHeight="1" x14ac:dyDescent="0.25">
      <c r="A477" s="131"/>
      <c r="B477" s="79" t="s">
        <v>668</v>
      </c>
      <c r="C477" s="80" t="s">
        <v>669</v>
      </c>
      <c r="D477" s="81" t="s">
        <v>11</v>
      </c>
      <c r="E477" s="81" t="s">
        <v>12</v>
      </c>
      <c r="F477" s="201">
        <v>570</v>
      </c>
      <c r="G477" s="108">
        <v>342</v>
      </c>
      <c r="H477" s="133"/>
      <c r="I477" s="134"/>
      <c r="J477" s="134"/>
      <c r="K477" s="134"/>
      <c r="L477" s="135"/>
      <c r="M477" s="56"/>
      <c r="N477" s="140"/>
      <c r="O477" s="132"/>
      <c r="P477" s="123"/>
    </row>
    <row r="478" spans="1:17" ht="19.5" customHeight="1" x14ac:dyDescent="0.25">
      <c r="A478" s="124"/>
      <c r="B478" s="17" t="s">
        <v>672</v>
      </c>
      <c r="C478" s="18"/>
      <c r="D478" s="18"/>
      <c r="E478" s="18"/>
      <c r="F478" s="196"/>
      <c r="G478" s="98"/>
      <c r="H478" s="126">
        <v>3.04</v>
      </c>
      <c r="I478" s="114">
        <f t="shared" ref="I478" si="674">H478*O478</f>
        <v>0</v>
      </c>
      <c r="J478" s="114">
        <v>2.85</v>
      </c>
      <c r="K478" s="114">
        <f t="shared" ref="K478" si="675">J478*O478</f>
        <v>0</v>
      </c>
      <c r="L478" s="116">
        <v>2.66</v>
      </c>
      <c r="M478" s="49">
        <f t="shared" ref="M478" si="676">L478*O478</f>
        <v>0</v>
      </c>
      <c r="N478" s="118"/>
      <c r="O478" s="120"/>
      <c r="P478" s="122">
        <v>0</v>
      </c>
    </row>
    <row r="479" spans="1:17" ht="27.75" customHeight="1" x14ac:dyDescent="0.25">
      <c r="A479" s="125"/>
      <c r="B479" s="9" t="s">
        <v>673</v>
      </c>
      <c r="C479" s="10" t="s">
        <v>674</v>
      </c>
      <c r="D479" s="11" t="s">
        <v>11</v>
      </c>
      <c r="E479" s="11" t="s">
        <v>12</v>
      </c>
      <c r="F479" s="194">
        <v>475</v>
      </c>
      <c r="G479" s="99">
        <v>285</v>
      </c>
      <c r="H479" s="127"/>
      <c r="I479" s="115"/>
      <c r="J479" s="115"/>
      <c r="K479" s="115"/>
      <c r="L479" s="117"/>
      <c r="M479" s="50"/>
      <c r="N479" s="119"/>
      <c r="O479" s="121"/>
      <c r="P479" s="123"/>
    </row>
    <row r="480" spans="1:17" ht="19.5" customHeight="1" x14ac:dyDescent="0.25">
      <c r="A480" s="130"/>
      <c r="B480" s="57" t="s">
        <v>664</v>
      </c>
      <c r="C480" s="58"/>
      <c r="D480" s="58"/>
      <c r="E480" s="58"/>
      <c r="F480" s="196"/>
      <c r="G480" s="98"/>
      <c r="H480" s="126">
        <v>4.1390000000000002</v>
      </c>
      <c r="I480" s="114">
        <f t="shared" ref="I480" si="677">H480*O480</f>
        <v>0</v>
      </c>
      <c r="J480" s="114">
        <v>3.88</v>
      </c>
      <c r="K480" s="114">
        <f t="shared" ref="K480" si="678">J480*O480</f>
        <v>0</v>
      </c>
      <c r="L480" s="116">
        <v>3.62</v>
      </c>
      <c r="M480" s="49">
        <f t="shared" ref="M480" si="679">L480*O480</f>
        <v>0</v>
      </c>
      <c r="N480" s="118"/>
      <c r="O480" s="120"/>
      <c r="P480" s="122">
        <v>0</v>
      </c>
    </row>
    <row r="481" spans="1:17" ht="27.75" customHeight="1" x14ac:dyDescent="0.25">
      <c r="A481" s="131"/>
      <c r="B481" s="59" t="s">
        <v>665</v>
      </c>
      <c r="C481" s="60" t="s">
        <v>666</v>
      </c>
      <c r="D481" s="61" t="s">
        <v>11</v>
      </c>
      <c r="E481" s="61" t="s">
        <v>12</v>
      </c>
      <c r="F481" s="194">
        <v>646</v>
      </c>
      <c r="G481" s="105">
        <v>387.6</v>
      </c>
      <c r="H481" s="133"/>
      <c r="I481" s="134"/>
      <c r="J481" s="134"/>
      <c r="K481" s="134"/>
      <c r="L481" s="135"/>
      <c r="M481" s="56"/>
      <c r="N481" s="140"/>
      <c r="O481" s="132"/>
      <c r="P481" s="123"/>
    </row>
    <row r="482" spans="1:17" ht="10.5" customHeight="1" x14ac:dyDescent="0.25"/>
    <row r="483" spans="1:17" ht="23.25" customHeight="1" x14ac:dyDescent="0.25">
      <c r="A483" s="143" t="s">
        <v>689</v>
      </c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Q483" s="46"/>
    </row>
  </sheetData>
  <mergeCells count="2067">
    <mergeCell ref="D7:G7"/>
    <mergeCell ref="A125:A126"/>
    <mergeCell ref="H125:H126"/>
    <mergeCell ref="I125:I126"/>
    <mergeCell ref="J125:J126"/>
    <mergeCell ref="K125:K126"/>
    <mergeCell ref="L125:L126"/>
    <mergeCell ref="N125:N126"/>
    <mergeCell ref="O125:O126"/>
    <mergeCell ref="P125:P126"/>
    <mergeCell ref="A441:A442"/>
    <mergeCell ref="H441:H442"/>
    <mergeCell ref="I441:I442"/>
    <mergeCell ref="J441:J442"/>
    <mergeCell ref="K441:K442"/>
    <mergeCell ref="L441:L442"/>
    <mergeCell ref="N441:N442"/>
    <mergeCell ref="O441:O442"/>
    <mergeCell ref="P441:P442"/>
    <mergeCell ref="O478:O479"/>
    <mergeCell ref="P478:P479"/>
    <mergeCell ref="H474:H475"/>
    <mergeCell ref="I474:I475"/>
    <mergeCell ref="J474:J475"/>
    <mergeCell ref="K474:K475"/>
    <mergeCell ref="L474:L475"/>
    <mergeCell ref="O474:O475"/>
    <mergeCell ref="P474:P475"/>
    <mergeCell ref="H466:H467"/>
    <mergeCell ref="I466:I467"/>
    <mergeCell ref="J466:J467"/>
    <mergeCell ref="K466:K467"/>
    <mergeCell ref="L466:L467"/>
    <mergeCell ref="O466:O467"/>
    <mergeCell ref="P466:P467"/>
    <mergeCell ref="H480:H481"/>
    <mergeCell ref="I480:I481"/>
    <mergeCell ref="J480:J481"/>
    <mergeCell ref="K480:K481"/>
    <mergeCell ref="L480:L481"/>
    <mergeCell ref="O480:O481"/>
    <mergeCell ref="P480:P481"/>
    <mergeCell ref="H476:H477"/>
    <mergeCell ref="I476:I477"/>
    <mergeCell ref="H478:H479"/>
    <mergeCell ref="I478:I479"/>
    <mergeCell ref="J478:J479"/>
    <mergeCell ref="K478:K479"/>
    <mergeCell ref="L478:L479"/>
    <mergeCell ref="J476:J477"/>
    <mergeCell ref="K476:K477"/>
    <mergeCell ref="L476:L477"/>
    <mergeCell ref="O476:O477"/>
    <mergeCell ref="P476:P477"/>
    <mergeCell ref="H463:H464"/>
    <mergeCell ref="I463:I464"/>
    <mergeCell ref="J463:J464"/>
    <mergeCell ref="K463:K464"/>
    <mergeCell ref="L463:L464"/>
    <mergeCell ref="O463:O464"/>
    <mergeCell ref="P463:P464"/>
    <mergeCell ref="H459:H460"/>
    <mergeCell ref="I459:I460"/>
    <mergeCell ref="J459:J460"/>
    <mergeCell ref="K459:K460"/>
    <mergeCell ref="L459:L460"/>
    <mergeCell ref="O459:O460"/>
    <mergeCell ref="P459:P460"/>
    <mergeCell ref="H461:H462"/>
    <mergeCell ref="I461:I462"/>
    <mergeCell ref="J461:J462"/>
    <mergeCell ref="K461:K462"/>
    <mergeCell ref="L461:L462"/>
    <mergeCell ref="O461:O462"/>
    <mergeCell ref="P461:P462"/>
    <mergeCell ref="N463:N464"/>
    <mergeCell ref="N461:N462"/>
    <mergeCell ref="N459:N460"/>
    <mergeCell ref="H469:H470"/>
    <mergeCell ref="I469:I470"/>
    <mergeCell ref="J469:J470"/>
    <mergeCell ref="H455:H456"/>
    <mergeCell ref="I455:I456"/>
    <mergeCell ref="J455:J456"/>
    <mergeCell ref="K455:K456"/>
    <mergeCell ref="L455:L456"/>
    <mergeCell ref="O455:O456"/>
    <mergeCell ref="P455:P456"/>
    <mergeCell ref="H457:H458"/>
    <mergeCell ref="I457:I458"/>
    <mergeCell ref="J457:J458"/>
    <mergeCell ref="K457:K458"/>
    <mergeCell ref="L457:L458"/>
    <mergeCell ref="O457:O458"/>
    <mergeCell ref="P457:P458"/>
    <mergeCell ref="I451:I452"/>
    <mergeCell ref="J451:J452"/>
    <mergeCell ref="K451:K452"/>
    <mergeCell ref="L451:L452"/>
    <mergeCell ref="O451:O452"/>
    <mergeCell ref="P451:P452"/>
    <mergeCell ref="H453:H454"/>
    <mergeCell ref="I453:I454"/>
    <mergeCell ref="J453:J454"/>
    <mergeCell ref="K453:K454"/>
    <mergeCell ref="L453:L454"/>
    <mergeCell ref="O453:O454"/>
    <mergeCell ref="P453:P454"/>
    <mergeCell ref="N457:N458"/>
    <mergeCell ref="N455:N456"/>
    <mergeCell ref="N453:N454"/>
    <mergeCell ref="N451:N452"/>
    <mergeCell ref="H449:H450"/>
    <mergeCell ref="I449:I450"/>
    <mergeCell ref="J449:J450"/>
    <mergeCell ref="K449:K450"/>
    <mergeCell ref="L449:L450"/>
    <mergeCell ref="O449:O450"/>
    <mergeCell ref="P449:P450"/>
    <mergeCell ref="H451:H452"/>
    <mergeCell ref="H437:H438"/>
    <mergeCell ref="I437:I438"/>
    <mergeCell ref="J437:J438"/>
    <mergeCell ref="K437:K438"/>
    <mergeCell ref="L437:L438"/>
    <mergeCell ref="O437:O438"/>
    <mergeCell ref="P437:P438"/>
    <mergeCell ref="H439:H440"/>
    <mergeCell ref="I439:I440"/>
    <mergeCell ref="J439:J440"/>
    <mergeCell ref="K439:K440"/>
    <mergeCell ref="L439:L440"/>
    <mergeCell ref="O439:O440"/>
    <mergeCell ref="P439:P440"/>
    <mergeCell ref="H444:H445"/>
    <mergeCell ref="I444:I445"/>
    <mergeCell ref="J444:J445"/>
    <mergeCell ref="O444:O445"/>
    <mergeCell ref="P444:P445"/>
    <mergeCell ref="H433:H434"/>
    <mergeCell ref="I433:I434"/>
    <mergeCell ref="J433:J434"/>
    <mergeCell ref="K433:K434"/>
    <mergeCell ref="L433:L434"/>
    <mergeCell ref="O433:O434"/>
    <mergeCell ref="P433:P434"/>
    <mergeCell ref="H435:H436"/>
    <mergeCell ref="I435:I436"/>
    <mergeCell ref="J435:J436"/>
    <mergeCell ref="K435:K436"/>
    <mergeCell ref="L435:L436"/>
    <mergeCell ref="O435:O436"/>
    <mergeCell ref="P435:P436"/>
    <mergeCell ref="H447:H448"/>
    <mergeCell ref="I447:I448"/>
    <mergeCell ref="J447:J448"/>
    <mergeCell ref="K447:K448"/>
    <mergeCell ref="L447:L448"/>
    <mergeCell ref="O447:O448"/>
    <mergeCell ref="P447:P448"/>
    <mergeCell ref="H429:H430"/>
    <mergeCell ref="I429:I430"/>
    <mergeCell ref="J429:J430"/>
    <mergeCell ref="K429:K430"/>
    <mergeCell ref="L429:L430"/>
    <mergeCell ref="O429:O430"/>
    <mergeCell ref="P429:P430"/>
    <mergeCell ref="H431:H432"/>
    <mergeCell ref="I431:I432"/>
    <mergeCell ref="J431:J432"/>
    <mergeCell ref="K431:K432"/>
    <mergeCell ref="L431:L432"/>
    <mergeCell ref="O431:O432"/>
    <mergeCell ref="P431:P432"/>
    <mergeCell ref="O425:O426"/>
    <mergeCell ref="P425:P426"/>
    <mergeCell ref="H427:H428"/>
    <mergeCell ref="I427:I428"/>
    <mergeCell ref="J427:J428"/>
    <mergeCell ref="K427:K428"/>
    <mergeCell ref="L427:L428"/>
    <mergeCell ref="O427:O428"/>
    <mergeCell ref="P427:P428"/>
    <mergeCell ref="H421:H422"/>
    <mergeCell ref="I421:I422"/>
    <mergeCell ref="J421:J422"/>
    <mergeCell ref="K421:K422"/>
    <mergeCell ref="L421:L422"/>
    <mergeCell ref="O421:O422"/>
    <mergeCell ref="P421:P422"/>
    <mergeCell ref="H423:H424"/>
    <mergeCell ref="I423:I424"/>
    <mergeCell ref="J423:J424"/>
    <mergeCell ref="K423:K424"/>
    <mergeCell ref="L423:L424"/>
    <mergeCell ref="O423:O424"/>
    <mergeCell ref="P423:P424"/>
    <mergeCell ref="H417:H418"/>
    <mergeCell ref="I417:I418"/>
    <mergeCell ref="J417:J418"/>
    <mergeCell ref="K417:K418"/>
    <mergeCell ref="L417:L418"/>
    <mergeCell ref="O417:O418"/>
    <mergeCell ref="P417:P418"/>
    <mergeCell ref="H419:H420"/>
    <mergeCell ref="I419:I420"/>
    <mergeCell ref="J419:J420"/>
    <mergeCell ref="K419:K420"/>
    <mergeCell ref="L419:L420"/>
    <mergeCell ref="O419:O420"/>
    <mergeCell ref="P419:P420"/>
    <mergeCell ref="H413:H414"/>
    <mergeCell ref="I413:I414"/>
    <mergeCell ref="J413:J414"/>
    <mergeCell ref="K413:K414"/>
    <mergeCell ref="L413:L414"/>
    <mergeCell ref="O413:O414"/>
    <mergeCell ref="P413:P414"/>
    <mergeCell ref="H415:H416"/>
    <mergeCell ref="I415:I416"/>
    <mergeCell ref="J415:J416"/>
    <mergeCell ref="K415:K416"/>
    <mergeCell ref="L415:L416"/>
    <mergeCell ref="O415:O416"/>
    <mergeCell ref="P415:P416"/>
    <mergeCell ref="H409:H410"/>
    <mergeCell ref="I409:I410"/>
    <mergeCell ref="J409:J410"/>
    <mergeCell ref="K409:K410"/>
    <mergeCell ref="L409:L410"/>
    <mergeCell ref="O409:O410"/>
    <mergeCell ref="P409:P410"/>
    <mergeCell ref="H411:H412"/>
    <mergeCell ref="I411:I412"/>
    <mergeCell ref="J411:J412"/>
    <mergeCell ref="K411:K412"/>
    <mergeCell ref="L411:L412"/>
    <mergeCell ref="O411:O412"/>
    <mergeCell ref="P411:P412"/>
    <mergeCell ref="H405:H406"/>
    <mergeCell ref="I405:I406"/>
    <mergeCell ref="J405:J406"/>
    <mergeCell ref="K405:K406"/>
    <mergeCell ref="L405:L406"/>
    <mergeCell ref="O405:O406"/>
    <mergeCell ref="P405:P406"/>
    <mergeCell ref="H407:H408"/>
    <mergeCell ref="I407:I408"/>
    <mergeCell ref="J407:J408"/>
    <mergeCell ref="K407:K408"/>
    <mergeCell ref="L407:L408"/>
    <mergeCell ref="O407:O408"/>
    <mergeCell ref="P407:P408"/>
    <mergeCell ref="H401:H402"/>
    <mergeCell ref="I401:I402"/>
    <mergeCell ref="J401:J402"/>
    <mergeCell ref="K401:K402"/>
    <mergeCell ref="L401:L402"/>
    <mergeCell ref="O401:O402"/>
    <mergeCell ref="P401:P402"/>
    <mergeCell ref="H403:H404"/>
    <mergeCell ref="I403:I404"/>
    <mergeCell ref="J403:J404"/>
    <mergeCell ref="K403:K404"/>
    <mergeCell ref="L403:L404"/>
    <mergeCell ref="O403:O404"/>
    <mergeCell ref="P403:P404"/>
    <mergeCell ref="H397:H398"/>
    <mergeCell ref="I397:I398"/>
    <mergeCell ref="J397:J398"/>
    <mergeCell ref="K397:K398"/>
    <mergeCell ref="L397:L398"/>
    <mergeCell ref="O397:O398"/>
    <mergeCell ref="P397:P398"/>
    <mergeCell ref="H399:H400"/>
    <mergeCell ref="I399:I400"/>
    <mergeCell ref="J399:J400"/>
    <mergeCell ref="K399:K400"/>
    <mergeCell ref="L399:L400"/>
    <mergeCell ref="O399:O400"/>
    <mergeCell ref="P399:P400"/>
    <mergeCell ref="H393:H394"/>
    <mergeCell ref="I393:I394"/>
    <mergeCell ref="J393:J394"/>
    <mergeCell ref="K393:K394"/>
    <mergeCell ref="L393:L394"/>
    <mergeCell ref="O393:O394"/>
    <mergeCell ref="P393:P394"/>
    <mergeCell ref="H395:H396"/>
    <mergeCell ref="I395:I396"/>
    <mergeCell ref="J395:J396"/>
    <mergeCell ref="K395:K396"/>
    <mergeCell ref="L395:L396"/>
    <mergeCell ref="O395:O396"/>
    <mergeCell ref="P395:P396"/>
    <mergeCell ref="H389:H390"/>
    <mergeCell ref="I389:I390"/>
    <mergeCell ref="J389:J390"/>
    <mergeCell ref="K389:K390"/>
    <mergeCell ref="L389:L390"/>
    <mergeCell ref="O389:O390"/>
    <mergeCell ref="P389:P390"/>
    <mergeCell ref="H391:H392"/>
    <mergeCell ref="I391:I392"/>
    <mergeCell ref="J391:J392"/>
    <mergeCell ref="K391:K392"/>
    <mergeCell ref="L391:L392"/>
    <mergeCell ref="O391:O392"/>
    <mergeCell ref="P391:P392"/>
    <mergeCell ref="H385:H386"/>
    <mergeCell ref="I385:I386"/>
    <mergeCell ref="J385:J386"/>
    <mergeCell ref="K385:K386"/>
    <mergeCell ref="L385:L386"/>
    <mergeCell ref="O385:O386"/>
    <mergeCell ref="P385:P386"/>
    <mergeCell ref="H387:H388"/>
    <mergeCell ref="I387:I388"/>
    <mergeCell ref="J387:J388"/>
    <mergeCell ref="K387:K388"/>
    <mergeCell ref="L387:L388"/>
    <mergeCell ref="O387:O388"/>
    <mergeCell ref="P387:P388"/>
    <mergeCell ref="N389:N390"/>
    <mergeCell ref="N387:N388"/>
    <mergeCell ref="N385:N386"/>
    <mergeCell ref="H381:H382"/>
    <mergeCell ref="I381:I382"/>
    <mergeCell ref="J381:J382"/>
    <mergeCell ref="K381:K382"/>
    <mergeCell ref="L381:L382"/>
    <mergeCell ref="O381:O382"/>
    <mergeCell ref="P381:P382"/>
    <mergeCell ref="H383:H384"/>
    <mergeCell ref="I383:I384"/>
    <mergeCell ref="J383:J384"/>
    <mergeCell ref="K383:K384"/>
    <mergeCell ref="L383:L384"/>
    <mergeCell ref="O383:O384"/>
    <mergeCell ref="P383:P384"/>
    <mergeCell ref="P366:P367"/>
    <mergeCell ref="H377:H378"/>
    <mergeCell ref="I377:I378"/>
    <mergeCell ref="J377:J378"/>
    <mergeCell ref="K377:K378"/>
    <mergeCell ref="L377:L378"/>
    <mergeCell ref="O377:O378"/>
    <mergeCell ref="P377:P378"/>
    <mergeCell ref="H379:H380"/>
    <mergeCell ref="I379:I380"/>
    <mergeCell ref="J379:J380"/>
    <mergeCell ref="K379:K380"/>
    <mergeCell ref="L379:L380"/>
    <mergeCell ref="O379:O380"/>
    <mergeCell ref="P379:P380"/>
    <mergeCell ref="H372:H373"/>
    <mergeCell ref="I372:I373"/>
    <mergeCell ref="J372:J373"/>
    <mergeCell ref="O372:O373"/>
    <mergeCell ref="P372:P373"/>
    <mergeCell ref="H375:H376"/>
    <mergeCell ref="I375:I376"/>
    <mergeCell ref="J375:J376"/>
    <mergeCell ref="K375:K376"/>
    <mergeCell ref="L375:L376"/>
    <mergeCell ref="O375:O376"/>
    <mergeCell ref="P375:P376"/>
    <mergeCell ref="J360:J361"/>
    <mergeCell ref="K360:K361"/>
    <mergeCell ref="L360:L361"/>
    <mergeCell ref="O360:O361"/>
    <mergeCell ref="P358:P359"/>
    <mergeCell ref="H368:H369"/>
    <mergeCell ref="I368:I369"/>
    <mergeCell ref="J368:J369"/>
    <mergeCell ref="K368:K369"/>
    <mergeCell ref="L368:L369"/>
    <mergeCell ref="O368:O369"/>
    <mergeCell ref="P368:P369"/>
    <mergeCell ref="H370:H371"/>
    <mergeCell ref="I370:I371"/>
    <mergeCell ref="J370:J371"/>
    <mergeCell ref="K370:K371"/>
    <mergeCell ref="L370:L371"/>
    <mergeCell ref="O370:O371"/>
    <mergeCell ref="P370:P371"/>
    <mergeCell ref="H364:H365"/>
    <mergeCell ref="I364:I365"/>
    <mergeCell ref="J364:J365"/>
    <mergeCell ref="K364:K365"/>
    <mergeCell ref="O364:O365"/>
    <mergeCell ref="P364:P365"/>
    <mergeCell ref="H366:H367"/>
    <mergeCell ref="I366:I367"/>
    <mergeCell ref="J366:J367"/>
    <mergeCell ref="K366:K367"/>
    <mergeCell ref="L366:L367"/>
    <mergeCell ref="O366:O367"/>
    <mergeCell ref="P360:P361"/>
    <mergeCell ref="P356:P357"/>
    <mergeCell ref="G8:G11"/>
    <mergeCell ref="H8:L8"/>
    <mergeCell ref="H10:L10"/>
    <mergeCell ref="H247:H248"/>
    <mergeCell ref="I247:I248"/>
    <mergeCell ref="J247:J248"/>
    <mergeCell ref="K247:K248"/>
    <mergeCell ref="L247:L248"/>
    <mergeCell ref="O247:O248"/>
    <mergeCell ref="H253:H254"/>
    <mergeCell ref="I253:I254"/>
    <mergeCell ref="J253:J254"/>
    <mergeCell ref="K253:K254"/>
    <mergeCell ref="H352:H353"/>
    <mergeCell ref="H362:H363"/>
    <mergeCell ref="I362:I363"/>
    <mergeCell ref="J362:J363"/>
    <mergeCell ref="K362:K363"/>
    <mergeCell ref="L362:L363"/>
    <mergeCell ref="O362:O363"/>
    <mergeCell ref="P362:P363"/>
    <mergeCell ref="O356:O357"/>
    <mergeCell ref="H358:H359"/>
    <mergeCell ref="I358:I359"/>
    <mergeCell ref="J358:J359"/>
    <mergeCell ref="K358:K359"/>
    <mergeCell ref="L358:L359"/>
    <mergeCell ref="O358:O359"/>
    <mergeCell ref="H360:H361"/>
    <mergeCell ref="I360:I361"/>
    <mergeCell ref="P350:P351"/>
    <mergeCell ref="H333:H334"/>
    <mergeCell ref="I333:I334"/>
    <mergeCell ref="J333:J334"/>
    <mergeCell ref="K333:K334"/>
    <mergeCell ref="L333:L334"/>
    <mergeCell ref="O333:O334"/>
    <mergeCell ref="I350:I351"/>
    <mergeCell ref="J350:J351"/>
    <mergeCell ref="K350:K351"/>
    <mergeCell ref="L350:L351"/>
    <mergeCell ref="P343:P344"/>
    <mergeCell ref="J343:J344"/>
    <mergeCell ref="K343:K344"/>
    <mergeCell ref="L343:L344"/>
    <mergeCell ref="O343:O344"/>
    <mergeCell ref="H345:H346"/>
    <mergeCell ref="I345:I346"/>
    <mergeCell ref="J345:J346"/>
    <mergeCell ref="K345:K346"/>
    <mergeCell ref="L345:L346"/>
    <mergeCell ref="P348:P349"/>
    <mergeCell ref="O8:O11"/>
    <mergeCell ref="L1:O1"/>
    <mergeCell ref="H115:H116"/>
    <mergeCell ref="I115:I116"/>
    <mergeCell ref="J115:J116"/>
    <mergeCell ref="K115:K116"/>
    <mergeCell ref="L115:L116"/>
    <mergeCell ref="O115:O116"/>
    <mergeCell ref="A6:E6"/>
    <mergeCell ref="N7:N11"/>
    <mergeCell ref="A8:A11"/>
    <mergeCell ref="B8:B11"/>
    <mergeCell ref="C8:C11"/>
    <mergeCell ref="D8:D11"/>
    <mergeCell ref="E8:E11"/>
    <mergeCell ref="P319:P320"/>
    <mergeCell ref="L311:L312"/>
    <mergeCell ref="O311:O312"/>
    <mergeCell ref="H307:H308"/>
    <mergeCell ref="I307:I308"/>
    <mergeCell ref="J307:J308"/>
    <mergeCell ref="K307:K308"/>
    <mergeCell ref="L307:L308"/>
    <mergeCell ref="O307:O308"/>
    <mergeCell ref="P307:P308"/>
    <mergeCell ref="H309:H310"/>
    <mergeCell ref="I309:I310"/>
    <mergeCell ref="J309:J310"/>
    <mergeCell ref="K309:K310"/>
    <mergeCell ref="P311:P312"/>
    <mergeCell ref="H319:H320"/>
    <mergeCell ref="P300:P301"/>
    <mergeCell ref="P321:P322"/>
    <mergeCell ref="P323:P324"/>
    <mergeCell ref="H311:H312"/>
    <mergeCell ref="I311:I312"/>
    <mergeCell ref="J311:J312"/>
    <mergeCell ref="H356:H357"/>
    <mergeCell ref="I356:I357"/>
    <mergeCell ref="J356:J357"/>
    <mergeCell ref="K356:K357"/>
    <mergeCell ref="L356:L357"/>
    <mergeCell ref="L339:L340"/>
    <mergeCell ref="O339:O340"/>
    <mergeCell ref="P345:P346"/>
    <mergeCell ref="H341:H342"/>
    <mergeCell ref="I341:I342"/>
    <mergeCell ref="J341:J342"/>
    <mergeCell ref="K341:K342"/>
    <mergeCell ref="L341:L342"/>
    <mergeCell ref="O341:O342"/>
    <mergeCell ref="P339:P340"/>
    <mergeCell ref="H354:H355"/>
    <mergeCell ref="I354:I355"/>
    <mergeCell ref="J354:J355"/>
    <mergeCell ref="K354:K355"/>
    <mergeCell ref="L354:L355"/>
    <mergeCell ref="O354:O355"/>
    <mergeCell ref="P354:P355"/>
    <mergeCell ref="P352:P353"/>
    <mergeCell ref="H350:H351"/>
    <mergeCell ref="I319:I320"/>
    <mergeCell ref="J319:J320"/>
    <mergeCell ref="O319:O320"/>
    <mergeCell ref="H323:H324"/>
    <mergeCell ref="I323:I324"/>
    <mergeCell ref="J323:J324"/>
    <mergeCell ref="K323:K324"/>
    <mergeCell ref="L323:L324"/>
    <mergeCell ref="O323:O324"/>
    <mergeCell ref="L298:L299"/>
    <mergeCell ref="L302:L303"/>
    <mergeCell ref="O302:O303"/>
    <mergeCell ref="H304:H305"/>
    <mergeCell ref="I304:I305"/>
    <mergeCell ref="J304:J305"/>
    <mergeCell ref="K304:K305"/>
    <mergeCell ref="L304:L305"/>
    <mergeCell ref="O304:O305"/>
    <mergeCell ref="H321:H322"/>
    <mergeCell ref="I321:I322"/>
    <mergeCell ref="N317:N318"/>
    <mergeCell ref="N315:N316"/>
    <mergeCell ref="N313:N314"/>
    <mergeCell ref="P302:P303"/>
    <mergeCell ref="P304:P305"/>
    <mergeCell ref="L309:L310"/>
    <mergeCell ref="O309:O310"/>
    <mergeCell ref="P309:P310"/>
    <mergeCell ref="H300:H301"/>
    <mergeCell ref="I300:I301"/>
    <mergeCell ref="J300:J301"/>
    <mergeCell ref="K300:K301"/>
    <mergeCell ref="L300:L301"/>
    <mergeCell ref="O300:O301"/>
    <mergeCell ref="H302:H303"/>
    <mergeCell ref="I302:I303"/>
    <mergeCell ref="J302:J303"/>
    <mergeCell ref="K302:K303"/>
    <mergeCell ref="K311:K312"/>
    <mergeCell ref="N311:N312"/>
    <mergeCell ref="N309:N310"/>
    <mergeCell ref="N307:N308"/>
    <mergeCell ref="N304:N305"/>
    <mergeCell ref="N302:N303"/>
    <mergeCell ref="N300:N301"/>
    <mergeCell ref="P290:P291"/>
    <mergeCell ref="P292:P293"/>
    <mergeCell ref="O298:O299"/>
    <mergeCell ref="P298:P299"/>
    <mergeCell ref="H296:H297"/>
    <mergeCell ref="I296:I297"/>
    <mergeCell ref="J296:J297"/>
    <mergeCell ref="K296:K297"/>
    <mergeCell ref="L296:L297"/>
    <mergeCell ref="O296:O297"/>
    <mergeCell ref="P296:P297"/>
    <mergeCell ref="H294:H295"/>
    <mergeCell ref="I294:I295"/>
    <mergeCell ref="J294:J295"/>
    <mergeCell ref="K294:K295"/>
    <mergeCell ref="L294:L295"/>
    <mergeCell ref="O294:O295"/>
    <mergeCell ref="P294:P295"/>
    <mergeCell ref="H298:H299"/>
    <mergeCell ref="I298:I299"/>
    <mergeCell ref="J298:J299"/>
    <mergeCell ref="K298:K299"/>
    <mergeCell ref="N298:N299"/>
    <mergeCell ref="N296:N297"/>
    <mergeCell ref="N294:N295"/>
    <mergeCell ref="O281:O282"/>
    <mergeCell ref="H283:H284"/>
    <mergeCell ref="I283:I284"/>
    <mergeCell ref="J283:J284"/>
    <mergeCell ref="K283:K284"/>
    <mergeCell ref="L283:L284"/>
    <mergeCell ref="O283:O284"/>
    <mergeCell ref="J290:J291"/>
    <mergeCell ref="K290:K291"/>
    <mergeCell ref="L290:L291"/>
    <mergeCell ref="O290:O291"/>
    <mergeCell ref="H292:H293"/>
    <mergeCell ref="I292:I293"/>
    <mergeCell ref="J292:J293"/>
    <mergeCell ref="K292:K293"/>
    <mergeCell ref="L292:L293"/>
    <mergeCell ref="O292:O293"/>
    <mergeCell ref="N292:N293"/>
    <mergeCell ref="N290:N291"/>
    <mergeCell ref="N288:N289"/>
    <mergeCell ref="N286:N287"/>
    <mergeCell ref="N283:N284"/>
    <mergeCell ref="N281:N282"/>
    <mergeCell ref="P279:P280"/>
    <mergeCell ref="H276:H277"/>
    <mergeCell ref="I276:I277"/>
    <mergeCell ref="J276:J277"/>
    <mergeCell ref="K276:K277"/>
    <mergeCell ref="L276:L277"/>
    <mergeCell ref="O276:O277"/>
    <mergeCell ref="P281:P282"/>
    <mergeCell ref="P283:P284"/>
    <mergeCell ref="H279:H280"/>
    <mergeCell ref="O261:O262"/>
    <mergeCell ref="P267:P268"/>
    <mergeCell ref="J286:J287"/>
    <mergeCell ref="K286:K287"/>
    <mergeCell ref="L286:L287"/>
    <mergeCell ref="O286:O287"/>
    <mergeCell ref="H288:H289"/>
    <mergeCell ref="I288:I289"/>
    <mergeCell ref="J288:J289"/>
    <mergeCell ref="K288:K289"/>
    <mergeCell ref="L288:L289"/>
    <mergeCell ref="O288:O289"/>
    <mergeCell ref="P286:P287"/>
    <mergeCell ref="P288:P289"/>
    <mergeCell ref="I279:I280"/>
    <mergeCell ref="J279:J280"/>
    <mergeCell ref="K279:K280"/>
    <mergeCell ref="L279:L280"/>
    <mergeCell ref="O279:O280"/>
    <mergeCell ref="H281:H282"/>
    <mergeCell ref="I281:I282"/>
    <mergeCell ref="J281:J282"/>
    <mergeCell ref="P249:P250"/>
    <mergeCell ref="O259:O260"/>
    <mergeCell ref="P259:P260"/>
    <mergeCell ref="H267:H268"/>
    <mergeCell ref="I267:I268"/>
    <mergeCell ref="J267:J268"/>
    <mergeCell ref="K267:K268"/>
    <mergeCell ref="L267:L268"/>
    <mergeCell ref="O267:O268"/>
    <mergeCell ref="P276:P277"/>
    <mergeCell ref="H263:H264"/>
    <mergeCell ref="I263:I264"/>
    <mergeCell ref="J263:J264"/>
    <mergeCell ref="K263:K264"/>
    <mergeCell ref="L263:L264"/>
    <mergeCell ref="O263:O264"/>
    <mergeCell ref="H265:H266"/>
    <mergeCell ref="I265:I266"/>
    <mergeCell ref="J265:J266"/>
    <mergeCell ref="K265:K266"/>
    <mergeCell ref="L265:L266"/>
    <mergeCell ref="O265:O266"/>
    <mergeCell ref="P274:P275"/>
    <mergeCell ref="P265:P266"/>
    <mergeCell ref="H274:H275"/>
    <mergeCell ref="I274:I275"/>
    <mergeCell ref="J274:J275"/>
    <mergeCell ref="K274:K275"/>
    <mergeCell ref="L274:L275"/>
    <mergeCell ref="O274:O275"/>
    <mergeCell ref="N267:N268"/>
    <mergeCell ref="N265:N266"/>
    <mergeCell ref="J251:J252"/>
    <mergeCell ref="K251:K252"/>
    <mergeCell ref="L251:L252"/>
    <mergeCell ref="O251:O252"/>
    <mergeCell ref="P257:P258"/>
    <mergeCell ref="H255:H256"/>
    <mergeCell ref="I255:I256"/>
    <mergeCell ref="J255:J256"/>
    <mergeCell ref="K255:K256"/>
    <mergeCell ref="L255:L256"/>
    <mergeCell ref="O255:O256"/>
    <mergeCell ref="L253:L254"/>
    <mergeCell ref="O253:O254"/>
    <mergeCell ref="P253:P254"/>
    <mergeCell ref="H257:H258"/>
    <mergeCell ref="I257:I258"/>
    <mergeCell ref="J257:J258"/>
    <mergeCell ref="K257:K258"/>
    <mergeCell ref="L257:L258"/>
    <mergeCell ref="O257:O258"/>
    <mergeCell ref="P241:P242"/>
    <mergeCell ref="L229:L230"/>
    <mergeCell ref="O229:O230"/>
    <mergeCell ref="P235:P236"/>
    <mergeCell ref="H231:H232"/>
    <mergeCell ref="I231:I232"/>
    <mergeCell ref="J231:J232"/>
    <mergeCell ref="K231:K232"/>
    <mergeCell ref="L231:L232"/>
    <mergeCell ref="O231:O232"/>
    <mergeCell ref="P237:P238"/>
    <mergeCell ref="H237:H238"/>
    <mergeCell ref="I237:I238"/>
    <mergeCell ref="J237:J238"/>
    <mergeCell ref="K237:K238"/>
    <mergeCell ref="L239:L240"/>
    <mergeCell ref="O239:O240"/>
    <mergeCell ref="H241:H242"/>
    <mergeCell ref="I241:I242"/>
    <mergeCell ref="J241:J242"/>
    <mergeCell ref="K241:K242"/>
    <mergeCell ref="L241:L242"/>
    <mergeCell ref="O241:O242"/>
    <mergeCell ref="H239:H240"/>
    <mergeCell ref="I239:I240"/>
    <mergeCell ref="J239:J240"/>
    <mergeCell ref="K239:K240"/>
    <mergeCell ref="L237:L238"/>
    <mergeCell ref="O237:O238"/>
    <mergeCell ref="H233:H234"/>
    <mergeCell ref="I233:I234"/>
    <mergeCell ref="J233:J234"/>
    <mergeCell ref="P207:P208"/>
    <mergeCell ref="H203:H204"/>
    <mergeCell ref="I203:I204"/>
    <mergeCell ref="J203:J204"/>
    <mergeCell ref="K203:K204"/>
    <mergeCell ref="L203:L204"/>
    <mergeCell ref="O203:O204"/>
    <mergeCell ref="P209:P210"/>
    <mergeCell ref="P203:P204"/>
    <mergeCell ref="H207:H208"/>
    <mergeCell ref="I207:I208"/>
    <mergeCell ref="J207:J208"/>
    <mergeCell ref="K207:K208"/>
    <mergeCell ref="L213:L214"/>
    <mergeCell ref="O213:O214"/>
    <mergeCell ref="P219:P220"/>
    <mergeCell ref="H215:H216"/>
    <mergeCell ref="I215:I216"/>
    <mergeCell ref="J215:J216"/>
    <mergeCell ref="K215:K216"/>
    <mergeCell ref="L215:L216"/>
    <mergeCell ref="O215:O216"/>
    <mergeCell ref="L207:L208"/>
    <mergeCell ref="O207:O208"/>
    <mergeCell ref="P213:P214"/>
    <mergeCell ref="H209:H210"/>
    <mergeCell ref="I209:I210"/>
    <mergeCell ref="J209:J210"/>
    <mergeCell ref="K209:K210"/>
    <mergeCell ref="L209:L210"/>
    <mergeCell ref="O209:O210"/>
    <mergeCell ref="P215:P216"/>
    <mergeCell ref="P205:P206"/>
    <mergeCell ref="L192:L193"/>
    <mergeCell ref="O192:O193"/>
    <mergeCell ref="H194:H195"/>
    <mergeCell ref="I194:I195"/>
    <mergeCell ref="J194:J195"/>
    <mergeCell ref="K194:K195"/>
    <mergeCell ref="L194:L195"/>
    <mergeCell ref="O194:O195"/>
    <mergeCell ref="P192:P193"/>
    <mergeCell ref="H205:H206"/>
    <mergeCell ref="I205:I206"/>
    <mergeCell ref="J205:J206"/>
    <mergeCell ref="K205:K206"/>
    <mergeCell ref="L205:L206"/>
    <mergeCell ref="O205:O206"/>
    <mergeCell ref="P201:P202"/>
    <mergeCell ref="H201:H202"/>
    <mergeCell ref="I201:I202"/>
    <mergeCell ref="J201:J202"/>
    <mergeCell ref="K201:K202"/>
    <mergeCell ref="L201:L202"/>
    <mergeCell ref="O201:O202"/>
    <mergeCell ref="N203:N204"/>
    <mergeCell ref="N201:N202"/>
    <mergeCell ref="P196:P197"/>
    <mergeCell ref="H176:H177"/>
    <mergeCell ref="I176:I177"/>
    <mergeCell ref="J176:J177"/>
    <mergeCell ref="K176:K177"/>
    <mergeCell ref="L176:L177"/>
    <mergeCell ref="O176:O177"/>
    <mergeCell ref="H182:H183"/>
    <mergeCell ref="I182:I183"/>
    <mergeCell ref="J182:J183"/>
    <mergeCell ref="P194:P195"/>
    <mergeCell ref="L184:L185"/>
    <mergeCell ref="O184:O185"/>
    <mergeCell ref="H186:H187"/>
    <mergeCell ref="I186:I187"/>
    <mergeCell ref="J186:J187"/>
    <mergeCell ref="K186:K187"/>
    <mergeCell ref="L186:L187"/>
    <mergeCell ref="O186:O187"/>
    <mergeCell ref="P190:P191"/>
    <mergeCell ref="K182:K183"/>
    <mergeCell ref="L182:L183"/>
    <mergeCell ref="O182:O183"/>
    <mergeCell ref="H184:H185"/>
    <mergeCell ref="I184:I185"/>
    <mergeCell ref="J184:J185"/>
    <mergeCell ref="N194:N195"/>
    <mergeCell ref="N192:N193"/>
    <mergeCell ref="N190:N191"/>
    <mergeCell ref="N186:N187"/>
    <mergeCell ref="N184:N185"/>
    <mergeCell ref="H190:H191"/>
    <mergeCell ref="I190:I191"/>
    <mergeCell ref="K154:K155"/>
    <mergeCell ref="H168:H169"/>
    <mergeCell ref="I168:I169"/>
    <mergeCell ref="J168:J169"/>
    <mergeCell ref="K168:K169"/>
    <mergeCell ref="L168:L169"/>
    <mergeCell ref="O168:O169"/>
    <mergeCell ref="P174:P175"/>
    <mergeCell ref="H170:H171"/>
    <mergeCell ref="I170:I171"/>
    <mergeCell ref="J170:J171"/>
    <mergeCell ref="K170:K171"/>
    <mergeCell ref="L170:L171"/>
    <mergeCell ref="O170:O171"/>
    <mergeCell ref="P176:P177"/>
    <mergeCell ref="L164:L165"/>
    <mergeCell ref="O164:O165"/>
    <mergeCell ref="P170:P171"/>
    <mergeCell ref="H166:H167"/>
    <mergeCell ref="I166:I167"/>
    <mergeCell ref="J166:J167"/>
    <mergeCell ref="K166:K167"/>
    <mergeCell ref="L166:L167"/>
    <mergeCell ref="O166:O167"/>
    <mergeCell ref="P172:P173"/>
    <mergeCell ref="H172:H173"/>
    <mergeCell ref="I172:I173"/>
    <mergeCell ref="J172:J173"/>
    <mergeCell ref="K172:K173"/>
    <mergeCell ref="I174:I175"/>
    <mergeCell ref="J174:J175"/>
    <mergeCell ref="K174:K175"/>
    <mergeCell ref="I152:I153"/>
    <mergeCell ref="J152:J153"/>
    <mergeCell ref="K152:K153"/>
    <mergeCell ref="L152:L153"/>
    <mergeCell ref="O152:O153"/>
    <mergeCell ref="H154:H155"/>
    <mergeCell ref="I154:I155"/>
    <mergeCell ref="H158:H159"/>
    <mergeCell ref="I158:I159"/>
    <mergeCell ref="J158:J159"/>
    <mergeCell ref="K158:K159"/>
    <mergeCell ref="L158:L159"/>
    <mergeCell ref="O158:O159"/>
    <mergeCell ref="P164:P165"/>
    <mergeCell ref="H160:H161"/>
    <mergeCell ref="I160:I161"/>
    <mergeCell ref="J160:J161"/>
    <mergeCell ref="K160:K161"/>
    <mergeCell ref="L160:L161"/>
    <mergeCell ref="O160:O161"/>
    <mergeCell ref="L154:L155"/>
    <mergeCell ref="O154:O155"/>
    <mergeCell ref="P160:P161"/>
    <mergeCell ref="H156:H157"/>
    <mergeCell ref="I156:I157"/>
    <mergeCell ref="J156:J157"/>
    <mergeCell ref="K156:K157"/>
    <mergeCell ref="L156:L157"/>
    <mergeCell ref="O156:O157"/>
    <mergeCell ref="P162:P163"/>
    <mergeCell ref="P158:P159"/>
    <mergeCell ref="J154:J155"/>
    <mergeCell ref="K127:K128"/>
    <mergeCell ref="L127:L128"/>
    <mergeCell ref="O127:O128"/>
    <mergeCell ref="P137:P138"/>
    <mergeCell ref="H134:H135"/>
    <mergeCell ref="I134:I135"/>
    <mergeCell ref="J134:J135"/>
    <mergeCell ref="K134:K135"/>
    <mergeCell ref="L134:L135"/>
    <mergeCell ref="O134:O135"/>
    <mergeCell ref="P140:P141"/>
    <mergeCell ref="O142:O143"/>
    <mergeCell ref="H144:H145"/>
    <mergeCell ref="I144:I145"/>
    <mergeCell ref="J144:J145"/>
    <mergeCell ref="K144:K145"/>
    <mergeCell ref="L144:L145"/>
    <mergeCell ref="O144:O145"/>
    <mergeCell ref="H140:H141"/>
    <mergeCell ref="I140:I141"/>
    <mergeCell ref="J140:J141"/>
    <mergeCell ref="K140:K141"/>
    <mergeCell ref="L140:L141"/>
    <mergeCell ref="O140:O141"/>
    <mergeCell ref="P129:P130"/>
    <mergeCell ref="P131:P132"/>
    <mergeCell ref="I109:I110"/>
    <mergeCell ref="J109:J110"/>
    <mergeCell ref="J119:J120"/>
    <mergeCell ref="K119:K120"/>
    <mergeCell ref="L119:L120"/>
    <mergeCell ref="O119:O120"/>
    <mergeCell ref="P133:P134"/>
    <mergeCell ref="H121:H122"/>
    <mergeCell ref="I121:I122"/>
    <mergeCell ref="J121:J122"/>
    <mergeCell ref="K121:K122"/>
    <mergeCell ref="L121:L122"/>
    <mergeCell ref="O121:O122"/>
    <mergeCell ref="P135:P136"/>
    <mergeCell ref="H113:H114"/>
    <mergeCell ref="I113:I114"/>
    <mergeCell ref="J113:J114"/>
    <mergeCell ref="K113:K114"/>
    <mergeCell ref="L113:L114"/>
    <mergeCell ref="O113:O114"/>
    <mergeCell ref="P119:P120"/>
    <mergeCell ref="H117:H118"/>
    <mergeCell ref="I117:I118"/>
    <mergeCell ref="J117:J118"/>
    <mergeCell ref="K117:K118"/>
    <mergeCell ref="L117:L118"/>
    <mergeCell ref="O117:O118"/>
    <mergeCell ref="P127:P128"/>
    <mergeCell ref="H136:H137"/>
    <mergeCell ref="I136:I137"/>
    <mergeCell ref="J136:J137"/>
    <mergeCell ref="K136:K137"/>
    <mergeCell ref="H107:H108"/>
    <mergeCell ref="I107:I108"/>
    <mergeCell ref="J107:J108"/>
    <mergeCell ref="K107:K108"/>
    <mergeCell ref="L107:L108"/>
    <mergeCell ref="O107:O108"/>
    <mergeCell ref="L109:L110"/>
    <mergeCell ref="O109:O110"/>
    <mergeCell ref="P115:P116"/>
    <mergeCell ref="H111:H112"/>
    <mergeCell ref="I111:I112"/>
    <mergeCell ref="J111:J112"/>
    <mergeCell ref="K111:K112"/>
    <mergeCell ref="L111:L112"/>
    <mergeCell ref="O111:O112"/>
    <mergeCell ref="P117:P118"/>
    <mergeCell ref="H103:H104"/>
    <mergeCell ref="I103:I104"/>
    <mergeCell ref="J103:J104"/>
    <mergeCell ref="K103:K104"/>
    <mergeCell ref="L103:L104"/>
    <mergeCell ref="O103:O104"/>
    <mergeCell ref="P109:P110"/>
    <mergeCell ref="H105:H106"/>
    <mergeCell ref="I105:I106"/>
    <mergeCell ref="J105:J106"/>
    <mergeCell ref="K105:K106"/>
    <mergeCell ref="L105:L106"/>
    <mergeCell ref="O105:O106"/>
    <mergeCell ref="P111:P112"/>
    <mergeCell ref="P113:P114"/>
    <mergeCell ref="H109:H110"/>
    <mergeCell ref="H89:H90"/>
    <mergeCell ref="I89:I90"/>
    <mergeCell ref="J89:J90"/>
    <mergeCell ref="K89:K90"/>
    <mergeCell ref="L89:L90"/>
    <mergeCell ref="O89:O90"/>
    <mergeCell ref="P95:P96"/>
    <mergeCell ref="H83:H84"/>
    <mergeCell ref="I83:I84"/>
    <mergeCell ref="J83:J84"/>
    <mergeCell ref="K83:K84"/>
    <mergeCell ref="L83:L84"/>
    <mergeCell ref="O83:O84"/>
    <mergeCell ref="P89:P90"/>
    <mergeCell ref="H85:H86"/>
    <mergeCell ref="I85:I86"/>
    <mergeCell ref="J85:J86"/>
    <mergeCell ref="K85:K86"/>
    <mergeCell ref="L85:L86"/>
    <mergeCell ref="O85:O86"/>
    <mergeCell ref="P91:P92"/>
    <mergeCell ref="H95:H96"/>
    <mergeCell ref="I95:I96"/>
    <mergeCell ref="J95:J96"/>
    <mergeCell ref="K95:K96"/>
    <mergeCell ref="L95:L96"/>
    <mergeCell ref="O95:O96"/>
    <mergeCell ref="P85:P86"/>
    <mergeCell ref="H91:H92"/>
    <mergeCell ref="I91:I92"/>
    <mergeCell ref="J91:J92"/>
    <mergeCell ref="K91:K92"/>
    <mergeCell ref="I81:I82"/>
    <mergeCell ref="J81:J82"/>
    <mergeCell ref="K81:K82"/>
    <mergeCell ref="L81:L82"/>
    <mergeCell ref="O81:O82"/>
    <mergeCell ref="P87:P88"/>
    <mergeCell ref="H75:H76"/>
    <mergeCell ref="I75:I76"/>
    <mergeCell ref="J75:J76"/>
    <mergeCell ref="K75:K76"/>
    <mergeCell ref="L75:L76"/>
    <mergeCell ref="O75:O76"/>
    <mergeCell ref="P81:P82"/>
    <mergeCell ref="H77:H78"/>
    <mergeCell ref="I77:I78"/>
    <mergeCell ref="J77:J78"/>
    <mergeCell ref="K77:K78"/>
    <mergeCell ref="L77:L78"/>
    <mergeCell ref="O77:O78"/>
    <mergeCell ref="P83:P84"/>
    <mergeCell ref="H87:H88"/>
    <mergeCell ref="I87:I88"/>
    <mergeCell ref="J87:J88"/>
    <mergeCell ref="K87:K88"/>
    <mergeCell ref="L87:L88"/>
    <mergeCell ref="O87:O88"/>
    <mergeCell ref="P77:P78"/>
    <mergeCell ref="N87:N88"/>
    <mergeCell ref="N85:N86"/>
    <mergeCell ref="N83:N84"/>
    <mergeCell ref="N81:N82"/>
    <mergeCell ref="L67:L68"/>
    <mergeCell ref="O67:O68"/>
    <mergeCell ref="P73:P74"/>
    <mergeCell ref="H69:H70"/>
    <mergeCell ref="I69:I70"/>
    <mergeCell ref="J69:J70"/>
    <mergeCell ref="K69:K70"/>
    <mergeCell ref="L69:L70"/>
    <mergeCell ref="O69:O70"/>
    <mergeCell ref="P75:P76"/>
    <mergeCell ref="H79:H80"/>
    <mergeCell ref="I79:I80"/>
    <mergeCell ref="J79:J80"/>
    <mergeCell ref="K79:K80"/>
    <mergeCell ref="L79:L80"/>
    <mergeCell ref="O79:O80"/>
    <mergeCell ref="P69:P70"/>
    <mergeCell ref="N79:N80"/>
    <mergeCell ref="N77:N78"/>
    <mergeCell ref="N75:N76"/>
    <mergeCell ref="N73:N74"/>
    <mergeCell ref="N71:N72"/>
    <mergeCell ref="N69:N70"/>
    <mergeCell ref="N67:N68"/>
    <mergeCell ref="H65:H66"/>
    <mergeCell ref="I65:I66"/>
    <mergeCell ref="J65:J66"/>
    <mergeCell ref="K65:K66"/>
    <mergeCell ref="L65:L66"/>
    <mergeCell ref="O65:O66"/>
    <mergeCell ref="P71:P72"/>
    <mergeCell ref="H59:H60"/>
    <mergeCell ref="I59:I60"/>
    <mergeCell ref="J59:J60"/>
    <mergeCell ref="K59:K60"/>
    <mergeCell ref="L59:L60"/>
    <mergeCell ref="O59:O60"/>
    <mergeCell ref="P65:P66"/>
    <mergeCell ref="H61:H62"/>
    <mergeCell ref="I61:I62"/>
    <mergeCell ref="J61:J62"/>
    <mergeCell ref="K61:K62"/>
    <mergeCell ref="L61:L62"/>
    <mergeCell ref="O61:O62"/>
    <mergeCell ref="P67:P68"/>
    <mergeCell ref="H71:H72"/>
    <mergeCell ref="I71:I72"/>
    <mergeCell ref="J71:J72"/>
    <mergeCell ref="K71:K72"/>
    <mergeCell ref="L71:L72"/>
    <mergeCell ref="O71:O72"/>
    <mergeCell ref="P61:P62"/>
    <mergeCell ref="H67:H68"/>
    <mergeCell ref="I67:I68"/>
    <mergeCell ref="J67:J68"/>
    <mergeCell ref="K67:K68"/>
    <mergeCell ref="L55:L56"/>
    <mergeCell ref="O55:O56"/>
    <mergeCell ref="H57:H58"/>
    <mergeCell ref="I57:I58"/>
    <mergeCell ref="J57:J58"/>
    <mergeCell ref="K57:K58"/>
    <mergeCell ref="L57:L58"/>
    <mergeCell ref="O57:O58"/>
    <mergeCell ref="P63:P64"/>
    <mergeCell ref="H51:H52"/>
    <mergeCell ref="I51:I52"/>
    <mergeCell ref="J51:J52"/>
    <mergeCell ref="K51:K52"/>
    <mergeCell ref="L51:L52"/>
    <mergeCell ref="O51:O52"/>
    <mergeCell ref="P57:P58"/>
    <mergeCell ref="H53:H54"/>
    <mergeCell ref="I53:I54"/>
    <mergeCell ref="J53:J54"/>
    <mergeCell ref="K53:K54"/>
    <mergeCell ref="L53:L54"/>
    <mergeCell ref="O53:O54"/>
    <mergeCell ref="P59:P60"/>
    <mergeCell ref="H63:H64"/>
    <mergeCell ref="I63:I64"/>
    <mergeCell ref="J63:J64"/>
    <mergeCell ref="K63:K64"/>
    <mergeCell ref="L63:L64"/>
    <mergeCell ref="O63:O64"/>
    <mergeCell ref="P55:P56"/>
    <mergeCell ref="P53:P54"/>
    <mergeCell ref="P51:P52"/>
    <mergeCell ref="L49:L50"/>
    <mergeCell ref="O49:O50"/>
    <mergeCell ref="L37:L38"/>
    <mergeCell ref="O37:O38"/>
    <mergeCell ref="P43:P44"/>
    <mergeCell ref="P45:P46"/>
    <mergeCell ref="P47:P48"/>
    <mergeCell ref="H43:H44"/>
    <mergeCell ref="I43:I44"/>
    <mergeCell ref="J43:J44"/>
    <mergeCell ref="K43:K44"/>
    <mergeCell ref="L43:L44"/>
    <mergeCell ref="O43:O44"/>
    <mergeCell ref="P49:P50"/>
    <mergeCell ref="H45:H46"/>
    <mergeCell ref="I45:I46"/>
    <mergeCell ref="J45:J46"/>
    <mergeCell ref="K45:K46"/>
    <mergeCell ref="L45:L46"/>
    <mergeCell ref="O45:O46"/>
    <mergeCell ref="J29:J30"/>
    <mergeCell ref="K29:K30"/>
    <mergeCell ref="L29:L30"/>
    <mergeCell ref="O29:O30"/>
    <mergeCell ref="H25:H26"/>
    <mergeCell ref="I25:I26"/>
    <mergeCell ref="J25:J26"/>
    <mergeCell ref="K25:K26"/>
    <mergeCell ref="L25:L26"/>
    <mergeCell ref="O25:O26"/>
    <mergeCell ref="H27:H28"/>
    <mergeCell ref="I27:I28"/>
    <mergeCell ref="J27:J28"/>
    <mergeCell ref="K27:K28"/>
    <mergeCell ref="L27:L28"/>
    <mergeCell ref="L47:L48"/>
    <mergeCell ref="O47:O48"/>
    <mergeCell ref="L23:L24"/>
    <mergeCell ref="O23:O24"/>
    <mergeCell ref="P29:P30"/>
    <mergeCell ref="P35:P36"/>
    <mergeCell ref="H31:H32"/>
    <mergeCell ref="I31:I32"/>
    <mergeCell ref="J31:J32"/>
    <mergeCell ref="K31:K32"/>
    <mergeCell ref="L31:L32"/>
    <mergeCell ref="O31:O32"/>
    <mergeCell ref="P37:P38"/>
    <mergeCell ref="P31:P32"/>
    <mergeCell ref="O27:O28"/>
    <mergeCell ref="P33:P34"/>
    <mergeCell ref="H39:H40"/>
    <mergeCell ref="H15:H16"/>
    <mergeCell ref="I15:I16"/>
    <mergeCell ref="J15:J16"/>
    <mergeCell ref="K15:K16"/>
    <mergeCell ref="L15:L16"/>
    <mergeCell ref="O15:O16"/>
    <mergeCell ref="P21:P22"/>
    <mergeCell ref="H17:H18"/>
    <mergeCell ref="I17:I18"/>
    <mergeCell ref="J17:J18"/>
    <mergeCell ref="K17:K18"/>
    <mergeCell ref="L17:L18"/>
    <mergeCell ref="O17:O18"/>
    <mergeCell ref="P23:P24"/>
    <mergeCell ref="P17:P18"/>
    <mergeCell ref="H29:H30"/>
    <mergeCell ref="I29:I30"/>
    <mergeCell ref="H13:H14"/>
    <mergeCell ref="I13:I14"/>
    <mergeCell ref="J13:J14"/>
    <mergeCell ref="K13:K14"/>
    <mergeCell ref="L13:L14"/>
    <mergeCell ref="O13:O14"/>
    <mergeCell ref="P19:P20"/>
    <mergeCell ref="O6:O7"/>
    <mergeCell ref="P13:P14"/>
    <mergeCell ref="P15:P16"/>
    <mergeCell ref="A427:A428"/>
    <mergeCell ref="A461:A462"/>
    <mergeCell ref="A455:A456"/>
    <mergeCell ref="A459:A460"/>
    <mergeCell ref="H425:H426"/>
    <mergeCell ref="I425:I426"/>
    <mergeCell ref="J425:J426"/>
    <mergeCell ref="K425:K426"/>
    <mergeCell ref="L425:L426"/>
    <mergeCell ref="A393:A394"/>
    <mergeCell ref="A343:A344"/>
    <mergeCell ref="A356:A357"/>
    <mergeCell ref="A362:A363"/>
    <mergeCell ref="A368:A369"/>
    <mergeCell ref="A364:A365"/>
    <mergeCell ref="A366:A367"/>
    <mergeCell ref="H337:H338"/>
    <mergeCell ref="I337:I338"/>
    <mergeCell ref="J337:J338"/>
    <mergeCell ref="K337:K338"/>
    <mergeCell ref="I21:I22"/>
    <mergeCell ref="J21:J22"/>
    <mergeCell ref="A421:A422"/>
    <mergeCell ref="A457:A458"/>
    <mergeCell ref="A451:A452"/>
    <mergeCell ref="A463:A464"/>
    <mergeCell ref="A431:A432"/>
    <mergeCell ref="A433:A434"/>
    <mergeCell ref="A409:A410"/>
    <mergeCell ref="A403:A404"/>
    <mergeCell ref="A405:A406"/>
    <mergeCell ref="A399:A400"/>
    <mergeCell ref="A401:A402"/>
    <mergeCell ref="A389:A390"/>
    <mergeCell ref="A407:A408"/>
    <mergeCell ref="A453:A454"/>
    <mergeCell ref="A444:A445"/>
    <mergeCell ref="A425:A426"/>
    <mergeCell ref="A423:A424"/>
    <mergeCell ref="A411:A412"/>
    <mergeCell ref="A417:A418"/>
    <mergeCell ref="A413:A414"/>
    <mergeCell ref="A447:A448"/>
    <mergeCell ref="O329:O330"/>
    <mergeCell ref="P335:P336"/>
    <mergeCell ref="P325:P326"/>
    <mergeCell ref="P329:P330"/>
    <mergeCell ref="P337:P338"/>
    <mergeCell ref="H335:H336"/>
    <mergeCell ref="I335:I336"/>
    <mergeCell ref="J335:J336"/>
    <mergeCell ref="K335:K336"/>
    <mergeCell ref="P327:P328"/>
    <mergeCell ref="H339:H340"/>
    <mergeCell ref="I339:I340"/>
    <mergeCell ref="J339:J340"/>
    <mergeCell ref="K339:K340"/>
    <mergeCell ref="N339:N340"/>
    <mergeCell ref="A474:A475"/>
    <mergeCell ref="A377:A378"/>
    <mergeCell ref="A437:A438"/>
    <mergeCell ref="A439:A440"/>
    <mergeCell ref="A415:A416"/>
    <mergeCell ref="A395:A396"/>
    <mergeCell ref="A397:A398"/>
    <mergeCell ref="A435:A436"/>
    <mergeCell ref="A429:A430"/>
    <mergeCell ref="A383:A384"/>
    <mergeCell ref="A391:A392"/>
    <mergeCell ref="A379:A380"/>
    <mergeCell ref="A381:A382"/>
    <mergeCell ref="A385:A386"/>
    <mergeCell ref="A387:A388"/>
    <mergeCell ref="A466:A467"/>
    <mergeCell ref="A419:A420"/>
    <mergeCell ref="A350:A351"/>
    <mergeCell ref="O350:O351"/>
    <mergeCell ref="I343:I344"/>
    <mergeCell ref="I352:I353"/>
    <mergeCell ref="J352:J353"/>
    <mergeCell ref="K352:K353"/>
    <mergeCell ref="L352:L353"/>
    <mergeCell ref="O352:O353"/>
    <mergeCell ref="H348:H349"/>
    <mergeCell ref="I348:I349"/>
    <mergeCell ref="J348:J349"/>
    <mergeCell ref="K348:K349"/>
    <mergeCell ref="L348:L349"/>
    <mergeCell ref="O348:O349"/>
    <mergeCell ref="H343:H344"/>
    <mergeCell ref="O325:O326"/>
    <mergeCell ref="P331:P332"/>
    <mergeCell ref="H327:H328"/>
    <mergeCell ref="I327:I328"/>
    <mergeCell ref="J327:J328"/>
    <mergeCell ref="K327:K328"/>
    <mergeCell ref="L327:L328"/>
    <mergeCell ref="O327:O328"/>
    <mergeCell ref="L335:L336"/>
    <mergeCell ref="O335:O336"/>
    <mergeCell ref="P341:P342"/>
    <mergeCell ref="P333:P334"/>
    <mergeCell ref="H329:H330"/>
    <mergeCell ref="I329:I330"/>
    <mergeCell ref="J329:J330"/>
    <mergeCell ref="K329:K330"/>
    <mergeCell ref="L329:L330"/>
    <mergeCell ref="A354:A355"/>
    <mergeCell ref="H331:H332"/>
    <mergeCell ref="I331:I332"/>
    <mergeCell ref="J331:J332"/>
    <mergeCell ref="K331:K332"/>
    <mergeCell ref="L331:L332"/>
    <mergeCell ref="O331:O332"/>
    <mergeCell ref="J321:J322"/>
    <mergeCell ref="K321:K322"/>
    <mergeCell ref="L321:L322"/>
    <mergeCell ref="O321:O322"/>
    <mergeCell ref="A319:A320"/>
    <mergeCell ref="A315:A316"/>
    <mergeCell ref="A313:A314"/>
    <mergeCell ref="A311:A312"/>
    <mergeCell ref="A296:A297"/>
    <mergeCell ref="A341:A342"/>
    <mergeCell ref="A345:A346"/>
    <mergeCell ref="A337:A338"/>
    <mergeCell ref="A339:A340"/>
    <mergeCell ref="A333:A334"/>
    <mergeCell ref="A335:A336"/>
    <mergeCell ref="L337:L338"/>
    <mergeCell ref="O337:O338"/>
    <mergeCell ref="H325:H326"/>
    <mergeCell ref="I325:I326"/>
    <mergeCell ref="J325:J326"/>
    <mergeCell ref="K325:K326"/>
    <mergeCell ref="L325:L326"/>
    <mergeCell ref="O345:O346"/>
    <mergeCell ref="A352:A353"/>
    <mergeCell ref="A348:A349"/>
    <mergeCell ref="A283:A284"/>
    <mergeCell ref="A300:A301"/>
    <mergeCell ref="A288:A289"/>
    <mergeCell ref="A286:A287"/>
    <mergeCell ref="A281:A282"/>
    <mergeCell ref="A279:A280"/>
    <mergeCell ref="A292:A293"/>
    <mergeCell ref="A298:A299"/>
    <mergeCell ref="A307:A308"/>
    <mergeCell ref="A309:A310"/>
    <mergeCell ref="A304:A305"/>
    <mergeCell ref="A276:A277"/>
    <mergeCell ref="A265:A266"/>
    <mergeCell ref="A267:A268"/>
    <mergeCell ref="A274:A275"/>
    <mergeCell ref="H243:H244"/>
    <mergeCell ref="I243:I244"/>
    <mergeCell ref="A247:A248"/>
    <mergeCell ref="A302:A303"/>
    <mergeCell ref="H261:H262"/>
    <mergeCell ref="I261:I262"/>
    <mergeCell ref="H286:H287"/>
    <mergeCell ref="I286:I287"/>
    <mergeCell ref="H290:H291"/>
    <mergeCell ref="I290:I291"/>
    <mergeCell ref="H245:H246"/>
    <mergeCell ref="I245:I246"/>
    <mergeCell ref="H259:H260"/>
    <mergeCell ref="I259:I260"/>
    <mergeCell ref="I251:I252"/>
    <mergeCell ref="J245:J246"/>
    <mergeCell ref="A261:A262"/>
    <mergeCell ref="A263:A264"/>
    <mergeCell ref="A257:A258"/>
    <mergeCell ref="A259:A260"/>
    <mergeCell ref="K245:K246"/>
    <mergeCell ref="L245:L246"/>
    <mergeCell ref="O245:O246"/>
    <mergeCell ref="P251:P252"/>
    <mergeCell ref="H249:H250"/>
    <mergeCell ref="I249:I250"/>
    <mergeCell ref="J249:J250"/>
    <mergeCell ref="K249:K250"/>
    <mergeCell ref="L249:L250"/>
    <mergeCell ref="O249:O250"/>
    <mergeCell ref="P255:P256"/>
    <mergeCell ref="P245:P246"/>
    <mergeCell ref="P247:P248"/>
    <mergeCell ref="H251:H252"/>
    <mergeCell ref="A255:A256"/>
    <mergeCell ref="A251:A252"/>
    <mergeCell ref="A249:A250"/>
    <mergeCell ref="A253:A254"/>
    <mergeCell ref="A245:A246"/>
    <mergeCell ref="P261:P262"/>
    <mergeCell ref="P263:P264"/>
    <mergeCell ref="J261:J262"/>
    <mergeCell ref="K261:K262"/>
    <mergeCell ref="L261:L262"/>
    <mergeCell ref="J259:J260"/>
    <mergeCell ref="K259:K260"/>
    <mergeCell ref="L259:L260"/>
    <mergeCell ref="A241:A242"/>
    <mergeCell ref="A243:A244"/>
    <mergeCell ref="P227:P228"/>
    <mergeCell ref="A237:A238"/>
    <mergeCell ref="A239:A240"/>
    <mergeCell ref="A233:A234"/>
    <mergeCell ref="P229:P230"/>
    <mergeCell ref="P231:P232"/>
    <mergeCell ref="P239:P240"/>
    <mergeCell ref="H235:H236"/>
    <mergeCell ref="P217:P218"/>
    <mergeCell ref="H213:H214"/>
    <mergeCell ref="I213:I214"/>
    <mergeCell ref="J213:J214"/>
    <mergeCell ref="K213:K214"/>
    <mergeCell ref="A229:A230"/>
    <mergeCell ref="A231:A232"/>
    <mergeCell ref="A225:A226"/>
    <mergeCell ref="A227:A228"/>
    <mergeCell ref="J243:J244"/>
    <mergeCell ref="K243:K244"/>
    <mergeCell ref="L243:L244"/>
    <mergeCell ref="O243:O244"/>
    <mergeCell ref="P243:P244"/>
    <mergeCell ref="P223:P224"/>
    <mergeCell ref="H219:H220"/>
    <mergeCell ref="I219:I220"/>
    <mergeCell ref="J219:J220"/>
    <mergeCell ref="K219:K220"/>
    <mergeCell ref="L219:L220"/>
    <mergeCell ref="O219:O220"/>
    <mergeCell ref="P225:P226"/>
    <mergeCell ref="P221:P222"/>
    <mergeCell ref="H221:H222"/>
    <mergeCell ref="I221:I222"/>
    <mergeCell ref="J221:J222"/>
    <mergeCell ref="K221:K222"/>
    <mergeCell ref="L221:L222"/>
    <mergeCell ref="O221:O222"/>
    <mergeCell ref="L223:L224"/>
    <mergeCell ref="O223:O224"/>
    <mergeCell ref="H225:H226"/>
    <mergeCell ref="I225:I226"/>
    <mergeCell ref="J225:J226"/>
    <mergeCell ref="K225:K226"/>
    <mergeCell ref="L225:L226"/>
    <mergeCell ref="H223:H224"/>
    <mergeCell ref="I223:I224"/>
    <mergeCell ref="J223:J224"/>
    <mergeCell ref="K223:K224"/>
    <mergeCell ref="H227:H228"/>
    <mergeCell ref="I227:I228"/>
    <mergeCell ref="J227:J228"/>
    <mergeCell ref="K227:K228"/>
    <mergeCell ref="L227:L228"/>
    <mergeCell ref="O227:O228"/>
    <mergeCell ref="A235:A236"/>
    <mergeCell ref="H211:H212"/>
    <mergeCell ref="I211:I212"/>
    <mergeCell ref="J211:J212"/>
    <mergeCell ref="K211:K212"/>
    <mergeCell ref="L211:L212"/>
    <mergeCell ref="O211:O212"/>
    <mergeCell ref="O225:O226"/>
    <mergeCell ref="H217:H218"/>
    <mergeCell ref="I217:I218"/>
    <mergeCell ref="J217:J218"/>
    <mergeCell ref="K217:K218"/>
    <mergeCell ref="L217:L218"/>
    <mergeCell ref="O217:O218"/>
    <mergeCell ref="I235:I236"/>
    <mergeCell ref="J235:J236"/>
    <mergeCell ref="P211:P212"/>
    <mergeCell ref="A221:A222"/>
    <mergeCell ref="A223:A224"/>
    <mergeCell ref="A217:A218"/>
    <mergeCell ref="A219:A220"/>
    <mergeCell ref="A213:A214"/>
    <mergeCell ref="A215:A216"/>
    <mergeCell ref="P233:P234"/>
    <mergeCell ref="H229:H230"/>
    <mergeCell ref="I229:I230"/>
    <mergeCell ref="J229:J230"/>
    <mergeCell ref="K229:K230"/>
    <mergeCell ref="K235:K236"/>
    <mergeCell ref="L235:L236"/>
    <mergeCell ref="O235:O236"/>
    <mergeCell ref="H199:H200"/>
    <mergeCell ref="I199:I200"/>
    <mergeCell ref="J199:J200"/>
    <mergeCell ref="K199:K200"/>
    <mergeCell ref="L199:L200"/>
    <mergeCell ref="O199:O200"/>
    <mergeCell ref="N199:N200"/>
    <mergeCell ref="A209:A210"/>
    <mergeCell ref="A211:A212"/>
    <mergeCell ref="N217:N218"/>
    <mergeCell ref="N215:N216"/>
    <mergeCell ref="N213:N214"/>
    <mergeCell ref="N211:N212"/>
    <mergeCell ref="N209:N210"/>
    <mergeCell ref="K233:K234"/>
    <mergeCell ref="L233:L234"/>
    <mergeCell ref="O233:O234"/>
    <mergeCell ref="J190:J191"/>
    <mergeCell ref="K190:K191"/>
    <mergeCell ref="L190:L191"/>
    <mergeCell ref="O190:O191"/>
    <mergeCell ref="H192:H193"/>
    <mergeCell ref="I192:I193"/>
    <mergeCell ref="J192:J193"/>
    <mergeCell ref="K192:K193"/>
    <mergeCell ref="A205:A206"/>
    <mergeCell ref="A207:A208"/>
    <mergeCell ref="A201:A202"/>
    <mergeCell ref="A203:A204"/>
    <mergeCell ref="K184:K185"/>
    <mergeCell ref="A194:A195"/>
    <mergeCell ref="A190:A191"/>
    <mergeCell ref="A192:A193"/>
    <mergeCell ref="P180:P181"/>
    <mergeCell ref="A186:A187"/>
    <mergeCell ref="A180:A181"/>
    <mergeCell ref="A182:A183"/>
    <mergeCell ref="A184:A185"/>
    <mergeCell ref="P182:P183"/>
    <mergeCell ref="H180:H181"/>
    <mergeCell ref="I180:I181"/>
    <mergeCell ref="J180:J181"/>
    <mergeCell ref="K180:K181"/>
    <mergeCell ref="L180:L181"/>
    <mergeCell ref="O180:O181"/>
    <mergeCell ref="P186:P187"/>
    <mergeCell ref="N207:N208"/>
    <mergeCell ref="N205:N206"/>
    <mergeCell ref="N188:N189"/>
    <mergeCell ref="L172:L173"/>
    <mergeCell ref="O172:O173"/>
    <mergeCell ref="P178:P179"/>
    <mergeCell ref="H174:H175"/>
    <mergeCell ref="A176:A177"/>
    <mergeCell ref="A174:A175"/>
    <mergeCell ref="A172:A173"/>
    <mergeCell ref="A178:A179"/>
    <mergeCell ref="H162:H163"/>
    <mergeCell ref="I162:I163"/>
    <mergeCell ref="J162:J163"/>
    <mergeCell ref="K162:K163"/>
    <mergeCell ref="L162:L163"/>
    <mergeCell ref="O162:O163"/>
    <mergeCell ref="P168:P169"/>
    <mergeCell ref="H164:H165"/>
    <mergeCell ref="I164:I165"/>
    <mergeCell ref="J164:J165"/>
    <mergeCell ref="K164:K165"/>
    <mergeCell ref="A168:A169"/>
    <mergeCell ref="A170:A171"/>
    <mergeCell ref="A162:A163"/>
    <mergeCell ref="A166:A167"/>
    <mergeCell ref="P166:P167"/>
    <mergeCell ref="H178:H179"/>
    <mergeCell ref="I178:I179"/>
    <mergeCell ref="J178:J179"/>
    <mergeCell ref="K178:K179"/>
    <mergeCell ref="L178:L179"/>
    <mergeCell ref="O178:O179"/>
    <mergeCell ref="L174:L175"/>
    <mergeCell ref="O174:O175"/>
    <mergeCell ref="A156:A157"/>
    <mergeCell ref="A164:A165"/>
    <mergeCell ref="A158:A159"/>
    <mergeCell ref="A160:A161"/>
    <mergeCell ref="H146:H147"/>
    <mergeCell ref="I146:I147"/>
    <mergeCell ref="J146:J147"/>
    <mergeCell ref="K146:K147"/>
    <mergeCell ref="L146:L147"/>
    <mergeCell ref="O146:O147"/>
    <mergeCell ref="P152:P153"/>
    <mergeCell ref="H148:H149"/>
    <mergeCell ref="I148:I149"/>
    <mergeCell ref="J148:J149"/>
    <mergeCell ref="K148:K149"/>
    <mergeCell ref="A152:A153"/>
    <mergeCell ref="A150:A151"/>
    <mergeCell ref="A154:A155"/>
    <mergeCell ref="A148:A149"/>
    <mergeCell ref="L148:L149"/>
    <mergeCell ref="O148:O149"/>
    <mergeCell ref="P154:P155"/>
    <mergeCell ref="H150:H151"/>
    <mergeCell ref="I150:I151"/>
    <mergeCell ref="J150:J151"/>
    <mergeCell ref="K150:K151"/>
    <mergeCell ref="L150:L151"/>
    <mergeCell ref="O150:O151"/>
    <mergeCell ref="P156:P157"/>
    <mergeCell ref="P148:P149"/>
    <mergeCell ref="P150:P151"/>
    <mergeCell ref="H152:H153"/>
    <mergeCell ref="P146:P147"/>
    <mergeCell ref="H142:H143"/>
    <mergeCell ref="I142:I143"/>
    <mergeCell ref="J142:J143"/>
    <mergeCell ref="K142:K143"/>
    <mergeCell ref="L142:L143"/>
    <mergeCell ref="A127:A128"/>
    <mergeCell ref="A117:A118"/>
    <mergeCell ref="A119:A120"/>
    <mergeCell ref="A121:A122"/>
    <mergeCell ref="A140:A141"/>
    <mergeCell ref="A134:A135"/>
    <mergeCell ref="A136:A137"/>
    <mergeCell ref="A146:A147"/>
    <mergeCell ref="A142:A143"/>
    <mergeCell ref="A144:A145"/>
    <mergeCell ref="H119:H120"/>
    <mergeCell ref="I119:I120"/>
    <mergeCell ref="A138:A139"/>
    <mergeCell ref="L136:L137"/>
    <mergeCell ref="O136:O137"/>
    <mergeCell ref="P142:P143"/>
    <mergeCell ref="H138:H139"/>
    <mergeCell ref="I138:I139"/>
    <mergeCell ref="J138:J139"/>
    <mergeCell ref="K138:K139"/>
    <mergeCell ref="L138:L139"/>
    <mergeCell ref="O138:O139"/>
    <mergeCell ref="P144:P145"/>
    <mergeCell ref="H127:H128"/>
    <mergeCell ref="I127:I128"/>
    <mergeCell ref="J127:J128"/>
    <mergeCell ref="K109:K110"/>
    <mergeCell ref="A107:A108"/>
    <mergeCell ref="A115:A116"/>
    <mergeCell ref="A111:A112"/>
    <mergeCell ref="A109:A110"/>
    <mergeCell ref="A113:A114"/>
    <mergeCell ref="H97:H98"/>
    <mergeCell ref="I97:I98"/>
    <mergeCell ref="J97:J98"/>
    <mergeCell ref="K97:K98"/>
    <mergeCell ref="L97:L98"/>
    <mergeCell ref="O97:O98"/>
    <mergeCell ref="P103:P104"/>
    <mergeCell ref="H99:H100"/>
    <mergeCell ref="A103:A104"/>
    <mergeCell ref="A105:A106"/>
    <mergeCell ref="A101:A102"/>
    <mergeCell ref="I99:I100"/>
    <mergeCell ref="J99:J100"/>
    <mergeCell ref="K99:K100"/>
    <mergeCell ref="L99:L100"/>
    <mergeCell ref="O99:O100"/>
    <mergeCell ref="P105:P106"/>
    <mergeCell ref="H101:H102"/>
    <mergeCell ref="I101:I102"/>
    <mergeCell ref="J101:J102"/>
    <mergeCell ref="K101:K102"/>
    <mergeCell ref="L101:L102"/>
    <mergeCell ref="O101:O102"/>
    <mergeCell ref="P107:P108"/>
    <mergeCell ref="P99:P100"/>
    <mergeCell ref="P101:P102"/>
    <mergeCell ref="L91:L92"/>
    <mergeCell ref="O91:O92"/>
    <mergeCell ref="P97:P98"/>
    <mergeCell ref="H93:H94"/>
    <mergeCell ref="I93:I94"/>
    <mergeCell ref="J93:J94"/>
    <mergeCell ref="K93:K94"/>
    <mergeCell ref="L93:L94"/>
    <mergeCell ref="O93:O94"/>
    <mergeCell ref="A99:A100"/>
    <mergeCell ref="A95:A96"/>
    <mergeCell ref="A91:A92"/>
    <mergeCell ref="A93:A94"/>
    <mergeCell ref="A97:A98"/>
    <mergeCell ref="P93:P94"/>
    <mergeCell ref="A73:A74"/>
    <mergeCell ref="A71:A72"/>
    <mergeCell ref="A79:A80"/>
    <mergeCell ref="A85:A86"/>
    <mergeCell ref="A81:A82"/>
    <mergeCell ref="A83:A84"/>
    <mergeCell ref="A89:A90"/>
    <mergeCell ref="A77:A78"/>
    <mergeCell ref="A87:A88"/>
    <mergeCell ref="H73:H74"/>
    <mergeCell ref="I73:I74"/>
    <mergeCell ref="J73:J74"/>
    <mergeCell ref="K73:K74"/>
    <mergeCell ref="L73:L74"/>
    <mergeCell ref="O73:O74"/>
    <mergeCell ref="P79:P80"/>
    <mergeCell ref="H81:H82"/>
    <mergeCell ref="A57:A58"/>
    <mergeCell ref="A61:A62"/>
    <mergeCell ref="A59:A60"/>
    <mergeCell ref="A47:A48"/>
    <mergeCell ref="A49:A50"/>
    <mergeCell ref="A51:A52"/>
    <mergeCell ref="A53:A54"/>
    <mergeCell ref="A55:A56"/>
    <mergeCell ref="H37:H38"/>
    <mergeCell ref="I37:I38"/>
    <mergeCell ref="J37:J38"/>
    <mergeCell ref="K37:K38"/>
    <mergeCell ref="A45:A46"/>
    <mergeCell ref="I39:I40"/>
    <mergeCell ref="J39:J40"/>
    <mergeCell ref="K39:K40"/>
    <mergeCell ref="H41:H42"/>
    <mergeCell ref="I41:I42"/>
    <mergeCell ref="J41:J42"/>
    <mergeCell ref="K41:K42"/>
    <mergeCell ref="J55:J56"/>
    <mergeCell ref="H47:H48"/>
    <mergeCell ref="I47:I48"/>
    <mergeCell ref="J47:J48"/>
    <mergeCell ref="K47:K48"/>
    <mergeCell ref="K55:K56"/>
    <mergeCell ref="H49:H50"/>
    <mergeCell ref="I49:I50"/>
    <mergeCell ref="J49:J50"/>
    <mergeCell ref="K49:K50"/>
    <mergeCell ref="P25:P26"/>
    <mergeCell ref="H21:H22"/>
    <mergeCell ref="A41:A42"/>
    <mergeCell ref="A43:A44"/>
    <mergeCell ref="L39:L40"/>
    <mergeCell ref="O39:O40"/>
    <mergeCell ref="L41:L42"/>
    <mergeCell ref="O41:O42"/>
    <mergeCell ref="H33:H34"/>
    <mergeCell ref="I33:I34"/>
    <mergeCell ref="J33:J34"/>
    <mergeCell ref="K33:K34"/>
    <mergeCell ref="L33:L34"/>
    <mergeCell ref="O33:O34"/>
    <mergeCell ref="P39:P40"/>
    <mergeCell ref="A37:A38"/>
    <mergeCell ref="A39:A40"/>
    <mergeCell ref="H35:H36"/>
    <mergeCell ref="I35:I36"/>
    <mergeCell ref="J35:J36"/>
    <mergeCell ref="K35:K36"/>
    <mergeCell ref="L35:L36"/>
    <mergeCell ref="O35:O36"/>
    <mergeCell ref="P41:P42"/>
    <mergeCell ref="K21:K22"/>
    <mergeCell ref="L21:L22"/>
    <mergeCell ref="O21:O22"/>
    <mergeCell ref="P27:P28"/>
    <mergeCell ref="H23:H24"/>
    <mergeCell ref="I23:I24"/>
    <mergeCell ref="J23:J24"/>
    <mergeCell ref="K23:K24"/>
    <mergeCell ref="A2:B2"/>
    <mergeCell ref="A3:B3"/>
    <mergeCell ref="C3:P3"/>
    <mergeCell ref="C2:P2"/>
    <mergeCell ref="A19:A20"/>
    <mergeCell ref="A13:A14"/>
    <mergeCell ref="A4:B4"/>
    <mergeCell ref="C4:P4"/>
    <mergeCell ref="A23:A24"/>
    <mergeCell ref="A17:A18"/>
    <mergeCell ref="A15:A16"/>
    <mergeCell ref="A25:A26"/>
    <mergeCell ref="A21:A22"/>
    <mergeCell ref="A69:A70"/>
    <mergeCell ref="A63:A64"/>
    <mergeCell ref="A65:A66"/>
    <mergeCell ref="A75:A76"/>
    <mergeCell ref="A67:A68"/>
    <mergeCell ref="H55:H56"/>
    <mergeCell ref="I55:I56"/>
    <mergeCell ref="F8:F11"/>
    <mergeCell ref="A27:A28"/>
    <mergeCell ref="A29:A30"/>
    <mergeCell ref="A31:A32"/>
    <mergeCell ref="A33:A34"/>
    <mergeCell ref="A35:A36"/>
    <mergeCell ref="H19:H20"/>
    <mergeCell ref="I19:I20"/>
    <mergeCell ref="J19:J20"/>
    <mergeCell ref="K19:K20"/>
    <mergeCell ref="L19:L20"/>
    <mergeCell ref="O19:O20"/>
    <mergeCell ref="A483:O483"/>
    <mergeCell ref="H313:H314"/>
    <mergeCell ref="I313:I314"/>
    <mergeCell ref="J313:J314"/>
    <mergeCell ref="K313:K314"/>
    <mergeCell ref="L313:L314"/>
    <mergeCell ref="O313:O314"/>
    <mergeCell ref="H315:H316"/>
    <mergeCell ref="I315:I316"/>
    <mergeCell ref="J315:J316"/>
    <mergeCell ref="K315:K316"/>
    <mergeCell ref="L315:L316"/>
    <mergeCell ref="O315:O316"/>
    <mergeCell ref="H317:H318"/>
    <mergeCell ref="I317:I318"/>
    <mergeCell ref="J317:J318"/>
    <mergeCell ref="K317:K318"/>
    <mergeCell ref="L317:L318"/>
    <mergeCell ref="O317:O318"/>
    <mergeCell ref="A329:A330"/>
    <mergeCell ref="A331:A332"/>
    <mergeCell ref="A325:A326"/>
    <mergeCell ref="A327:A328"/>
    <mergeCell ref="A321:A322"/>
    <mergeCell ref="A323:A324"/>
    <mergeCell ref="A370:A371"/>
    <mergeCell ref="A372:A373"/>
    <mergeCell ref="A375:A376"/>
    <mergeCell ref="A358:A359"/>
    <mergeCell ref="A360:A361"/>
    <mergeCell ref="A478:A479"/>
    <mergeCell ref="A449:A450"/>
    <mergeCell ref="N93:N94"/>
    <mergeCell ref="N91:N92"/>
    <mergeCell ref="N89:N90"/>
    <mergeCell ref="N15:N16"/>
    <mergeCell ref="N13:N14"/>
    <mergeCell ref="N53:N54"/>
    <mergeCell ref="N51:N52"/>
    <mergeCell ref="N49:N50"/>
    <mergeCell ref="N47:N48"/>
    <mergeCell ref="N45:N46"/>
    <mergeCell ref="N43:N44"/>
    <mergeCell ref="N41:N42"/>
    <mergeCell ref="N39:N40"/>
    <mergeCell ref="N37:N38"/>
    <mergeCell ref="N35:N36"/>
    <mergeCell ref="N33:N34"/>
    <mergeCell ref="N31:N32"/>
    <mergeCell ref="N29:N30"/>
    <mergeCell ref="N27:N28"/>
    <mergeCell ref="N25:N26"/>
    <mergeCell ref="N23:N24"/>
    <mergeCell ref="N21:N22"/>
    <mergeCell ref="N19:N20"/>
    <mergeCell ref="N17:N18"/>
    <mergeCell ref="N178:N179"/>
    <mergeCell ref="N176:N177"/>
    <mergeCell ref="N174:N175"/>
    <mergeCell ref="N172:N173"/>
    <mergeCell ref="N170:N171"/>
    <mergeCell ref="N168:N169"/>
    <mergeCell ref="N166:N167"/>
    <mergeCell ref="N164:N165"/>
    <mergeCell ref="N162:N163"/>
    <mergeCell ref="N160:N161"/>
    <mergeCell ref="N158:N159"/>
    <mergeCell ref="N65:N66"/>
    <mergeCell ref="N63:N64"/>
    <mergeCell ref="N61:N62"/>
    <mergeCell ref="N59:N60"/>
    <mergeCell ref="N57:N58"/>
    <mergeCell ref="N55:N56"/>
    <mergeCell ref="N127:N128"/>
    <mergeCell ref="N121:N122"/>
    <mergeCell ref="N119:N120"/>
    <mergeCell ref="N117:N118"/>
    <mergeCell ref="N115:N116"/>
    <mergeCell ref="N113:N114"/>
    <mergeCell ref="N111:N112"/>
    <mergeCell ref="N109:N110"/>
    <mergeCell ref="N107:N108"/>
    <mergeCell ref="N105:N106"/>
    <mergeCell ref="N103:N104"/>
    <mergeCell ref="N101:N102"/>
    <mergeCell ref="N99:N100"/>
    <mergeCell ref="N97:N98"/>
    <mergeCell ref="N95:N96"/>
    <mergeCell ref="N243:N244"/>
    <mergeCell ref="N241:N242"/>
    <mergeCell ref="N239:N240"/>
    <mergeCell ref="N237:N238"/>
    <mergeCell ref="N235:N236"/>
    <mergeCell ref="N233:N234"/>
    <mergeCell ref="N231:N232"/>
    <mergeCell ref="N229:N230"/>
    <mergeCell ref="N227:N228"/>
    <mergeCell ref="N225:N226"/>
    <mergeCell ref="N223:N224"/>
    <mergeCell ref="N221:N222"/>
    <mergeCell ref="N219:N220"/>
    <mergeCell ref="N261:N262"/>
    <mergeCell ref="N259:N260"/>
    <mergeCell ref="N257:N258"/>
    <mergeCell ref="N255:N256"/>
    <mergeCell ref="N253:N254"/>
    <mergeCell ref="N251:N252"/>
    <mergeCell ref="N249:N250"/>
    <mergeCell ref="N247:N248"/>
    <mergeCell ref="N245:N246"/>
    <mergeCell ref="N263:N264"/>
    <mergeCell ref="N337:N338"/>
    <mergeCell ref="N335:N336"/>
    <mergeCell ref="N333:N334"/>
    <mergeCell ref="N331:N332"/>
    <mergeCell ref="N329:N330"/>
    <mergeCell ref="N327:N328"/>
    <mergeCell ref="N325:N326"/>
    <mergeCell ref="N323:N324"/>
    <mergeCell ref="N321:N322"/>
    <mergeCell ref="N319:N320"/>
    <mergeCell ref="N364:N365"/>
    <mergeCell ref="N362:N363"/>
    <mergeCell ref="N360:N361"/>
    <mergeCell ref="N358:N359"/>
    <mergeCell ref="N356:N357"/>
    <mergeCell ref="N354:N355"/>
    <mergeCell ref="N352:N353"/>
    <mergeCell ref="N350:N351"/>
    <mergeCell ref="N348:N349"/>
    <mergeCell ref="N345:N346"/>
    <mergeCell ref="N343:N344"/>
    <mergeCell ref="N341:N342"/>
    <mergeCell ref="K444:K445"/>
    <mergeCell ref="L444:L445"/>
    <mergeCell ref="N474:N475"/>
    <mergeCell ref="N478:N479"/>
    <mergeCell ref="N476:N477"/>
    <mergeCell ref="N480:N481"/>
    <mergeCell ref="N466:N467"/>
    <mergeCell ref="N383:N384"/>
    <mergeCell ref="N381:N382"/>
    <mergeCell ref="N379:N380"/>
    <mergeCell ref="N377:N378"/>
    <mergeCell ref="N375:N376"/>
    <mergeCell ref="N372:N373"/>
    <mergeCell ref="N370:N371"/>
    <mergeCell ref="N368:N369"/>
    <mergeCell ref="N366:N367"/>
    <mergeCell ref="N413:N414"/>
    <mergeCell ref="N411:N412"/>
    <mergeCell ref="N409:N410"/>
    <mergeCell ref="N407:N408"/>
    <mergeCell ref="N405:N406"/>
    <mergeCell ref="N403:N404"/>
    <mergeCell ref="N401:N402"/>
    <mergeCell ref="N399:N400"/>
    <mergeCell ref="N397:N398"/>
    <mergeCell ref="N395:N396"/>
    <mergeCell ref="N393:N394"/>
    <mergeCell ref="N391:N392"/>
    <mergeCell ref="N439:N440"/>
    <mergeCell ref="N437:N438"/>
    <mergeCell ref="N435:N436"/>
    <mergeCell ref="N433:N434"/>
    <mergeCell ref="N431:N432"/>
    <mergeCell ref="N429:N430"/>
    <mergeCell ref="N427:N428"/>
    <mergeCell ref="N425:N426"/>
    <mergeCell ref="N423:N424"/>
    <mergeCell ref="N421:N422"/>
    <mergeCell ref="N419:N420"/>
    <mergeCell ref="N417:N418"/>
    <mergeCell ref="N415:N416"/>
    <mergeCell ref="N279:N280"/>
    <mergeCell ref="N276:N277"/>
    <mergeCell ref="N274:N275"/>
    <mergeCell ref="K281:K282"/>
    <mergeCell ref="L281:L282"/>
    <mergeCell ref="K319:K320"/>
    <mergeCell ref="L319:L320"/>
    <mergeCell ref="K372:K373"/>
    <mergeCell ref="L372:L373"/>
    <mergeCell ref="L364:L365"/>
    <mergeCell ref="A199:A200"/>
    <mergeCell ref="A188:A189"/>
    <mergeCell ref="A290:A291"/>
    <mergeCell ref="A294:A295"/>
    <mergeCell ref="A317:A318"/>
    <mergeCell ref="A480:A481"/>
    <mergeCell ref="A476:A477"/>
    <mergeCell ref="A129:A130"/>
    <mergeCell ref="H129:H130"/>
    <mergeCell ref="I129:I130"/>
    <mergeCell ref="J129:J130"/>
    <mergeCell ref="K129:K130"/>
    <mergeCell ref="L129:L130"/>
    <mergeCell ref="N129:N130"/>
    <mergeCell ref="O129:O130"/>
    <mergeCell ref="A196:A197"/>
    <mergeCell ref="H196:H197"/>
    <mergeCell ref="I196:I197"/>
    <mergeCell ref="J196:J197"/>
    <mergeCell ref="K196:K197"/>
    <mergeCell ref="L196:L197"/>
    <mergeCell ref="N196:N197"/>
    <mergeCell ref="O196:O197"/>
    <mergeCell ref="A269:A270"/>
    <mergeCell ref="H269:H270"/>
    <mergeCell ref="I269:I270"/>
    <mergeCell ref="J269:J270"/>
    <mergeCell ref="A469:A470"/>
    <mergeCell ref="K269:K270"/>
    <mergeCell ref="N449:N450"/>
    <mergeCell ref="N447:N448"/>
    <mergeCell ref="N444:N445"/>
    <mergeCell ref="J123:J124"/>
    <mergeCell ref="K123:K124"/>
    <mergeCell ref="L123:L124"/>
    <mergeCell ref="N123:N124"/>
    <mergeCell ref="O123:O124"/>
    <mergeCell ref="P123:P124"/>
    <mergeCell ref="A131:A132"/>
    <mergeCell ref="H131:H132"/>
    <mergeCell ref="I131:I132"/>
    <mergeCell ref="J131:J132"/>
    <mergeCell ref="K131:K132"/>
    <mergeCell ref="L131:L132"/>
    <mergeCell ref="N131:N132"/>
    <mergeCell ref="O131:O132"/>
    <mergeCell ref="O188:O189"/>
    <mergeCell ref="H188:H189"/>
    <mergeCell ref="J188:J189"/>
    <mergeCell ref="L188:L189"/>
    <mergeCell ref="N156:N157"/>
    <mergeCell ref="N154:N155"/>
    <mergeCell ref="N152:N153"/>
    <mergeCell ref="N150:N151"/>
    <mergeCell ref="N148:N149"/>
    <mergeCell ref="N146:N147"/>
    <mergeCell ref="N144:N145"/>
    <mergeCell ref="N142:N143"/>
    <mergeCell ref="N140:N141"/>
    <mergeCell ref="N138:N139"/>
    <mergeCell ref="N136:N137"/>
    <mergeCell ref="N134:N135"/>
    <mergeCell ref="N182:N183"/>
    <mergeCell ref="N180:N181"/>
    <mergeCell ref="K469:K470"/>
    <mergeCell ref="L469:L470"/>
    <mergeCell ref="N469:N470"/>
    <mergeCell ref="O469:O470"/>
    <mergeCell ref="P469:P470"/>
    <mergeCell ref="A471:A472"/>
    <mergeCell ref="H471:H472"/>
    <mergeCell ref="I471:I472"/>
    <mergeCell ref="J471:J472"/>
    <mergeCell ref="K471:K472"/>
    <mergeCell ref="L471:L472"/>
    <mergeCell ref="N471:N472"/>
    <mergeCell ref="O471:O472"/>
    <mergeCell ref="P471:P472"/>
    <mergeCell ref="D1:G1"/>
    <mergeCell ref="L6:N6"/>
    <mergeCell ref="L269:L270"/>
    <mergeCell ref="N269:N270"/>
    <mergeCell ref="O269:O270"/>
    <mergeCell ref="P269:P270"/>
    <mergeCell ref="A271:A272"/>
    <mergeCell ref="H271:H272"/>
    <mergeCell ref="I271:I272"/>
    <mergeCell ref="J271:J272"/>
    <mergeCell ref="K271:K272"/>
    <mergeCell ref="L271:L272"/>
    <mergeCell ref="N271:N272"/>
    <mergeCell ref="O271:O272"/>
    <mergeCell ref="P271:P272"/>
    <mergeCell ref="A123:A124"/>
    <mergeCell ref="H123:H124"/>
    <mergeCell ref="I123:I124"/>
  </mergeCells>
  <pageMargins left="0.69999998807907104" right="0.69999998807907104" top="0.75" bottom="0.75" header="0.30000001192092901" footer="0.30000001192092901"/>
  <pageSetup paperSize="9" orientation="portrait" r:id="rId1"/>
  <ignoredErrors>
    <ignoredError sqref="B14 I421:O421 B13:H13 B19:O19 B15:M15 B16:M16 I176:O176 I174:K174 M174:O174 I302:O302 M300:O300 I351:M351 M350:O350 I354:O354 M352:O352 K300 K350 K352 I300 I350 I352 I205:O205 I204:M204 O204 I160:M160 I159:M159 O159 I162:O162 I161:M161 O161 I309:O309 I308:M308 O308 I313:O313 I312:M312 O312 I168:O168 I167:M167 O167 I169:M169 O169 I294:M294 I293:M293 O293 B77:O77 B76:M76 O76 I360:O360 I359:M359 O359 I337:M337 I336:M336 O336 I347:O348 I346:M346 O346 I190:O190 I201:O201 I292:O292 I296:O296 I319:O319 B91:O91 B90:M90 O90 I221:O221 I220:M220 O220 I136:O136 I135:M135 O135 I315:M315 I314:M314 O314 I341:O341 I340:M340 O340 B63:O63 B62:M62 O62 I291:M291 I290:M290 O290 O291 I295:M295 O295 I331:O331 I328:M328 O328 I245:O245 I244:M244 O244 I211:O211 I210:M210 O210 I317:O317 I316:M316 O316 I339:O339 I338:M338 O338 D14:M14 B27:O27 B26:M26 O26 B61:O61 B60:M60 O60 B73:O73 B72:M72 O72 B93:O93 B92:M92 O92 I178:O178 I177:M177 O177 I186:O186 I183:M183 O183 I237:O237 I234:M234 O234 B39:O39 B36:E36 H36 B51:O51 B47:E48 M47:O47 B67:O67 B65:E66 M66 M236 I273:O274 M267:O267 M329:O329 I370:O370 M368:O368 B35:G35 M35:O35 M36 B55:O55 O53 B54:M54 O54 B52:M52 O52 B49:M49 O49 B50:M50 O50 M48 O48 B46:M46 O46 B45:O45 B44:M44 O44 B43:O43 B42:M42 O42 B41:O41 B40:M40 O40 B37:M37 O37 B38:M38 O38 O36 B34:M34 O34 B33:O33 B31:M31 O31 B32:M32 O32 B30:M30 O30 B29:O29 B28:M28 O28 B25:O25 B23:M23 O23 B24:M24 O24 B22:M22 B21:M21 O21 O22 B20:M20 O20 B17:M17 B18:M18 B89:O89 B87:M87 O87 B88:M88 O88 B86:M86 B85:M85 O85 O86 B84:M84 O84 B83:O83 B82:M82 O82 B81:O81 B79:M79 O79 B80:M80 O80 B78:M78 O78 B75:M75 O75 B74:M74 O74 B71:O71 B70:M70 O70 B69:O69 B68:M68 O68 M65 O65 O66 B64:M64 O64 B59:O59 B58:M58 O58 B57:O57 B56:M56 O56 I133:O134 I128:M128 O128 I127:O127 B122:M122 O122 B121:O121 B120:M120 O120 B119:O119 B117:M117 O117 B118:M118 O118 B116:M116 O116 B115:O115 B114:M114 O114 B113:O113 B112:M112 O112 B111:O111 B110:M110 O110 B109:O109 B108:M108 O108 B107:O107 B105:M105 O105 B106:M106 O106 B104:M104 O104 B103:O103 B102:M102 O102 B101:O101 B100:M100 O100 B99:O99 B98:M98 O98 B97:O97 B96:M96 O96 B95:O95 B94:M94 O94 I158:O158 I157:M157 O157 I156:O156 I155:M155 O155 I154:O154 I153:M153 O153 I152:O152 I151:M151 O151 I150:O150 I149:M149 O149 I148:O148 I147:M147 O147 I146:O146 I145:M145 O145 I144:O144 I143:M143 O143 I142:O142 I141:M141 O141 I140:O140 I139:M139 O139 I138:O138 I137:M137 O137 I182:O182 I181:M181 O181 I180:O180 I179:M179 O179 I175:M175 O175 I173:M173 O173 I172:O172 I171:M171 O171 I166:O166 I165:M165 O165 I164:O164 I163:M163 O163 O160 I203:M203 O203 I202:M202 O202 I200:M200 O200 I198:O199 I195:M195 O195 I194:O194 I193:M193 O193 I192:O192 I191:M191 O191 I187:M187 O187 I184:M184 O184 I185:M185 O185 I219:O219 I218:M218 O218 I217:O217 I216:M216 O216 I215:O215 I214:M214 O214 I213:O213 I212:M212 O212 I209:M209 O209 I208:M208 I207:M207 O207 O208 I206:M206 O206 I243:O243 I242:M242 O242 I241:O241 I240:M240 O240 I239:O239 I238:M238 O238 M235 O235 O236 I233:O233 I232:M232 O232 I231:O231 I229:M229 O229 I230:M230 O230 I228:M228 O228 I227:O227 I226:M226 O226 I225:O225 I224:M224 O224 I223:O223 I222:M222 O222 M268 O268 I266:M266 O266 I265:O265 I264:M264 O264 I263:O263 I261:M261 O261 I262:M262 O262 I260:M260 O260 I259:O259 I258:M258 O258 I257:O257 I255:M255 O255 I256:M256 O256 I254:M254 I253:M253 O253 O254 I252:M252 O252 I251:O251 I250:M250 O250 I249:O249 I247:M247 O247 I248:M248 O248 I246:M246 O246 O294 I289:M289 O289 I288:O288 I287:M287 O287 I285:O286 I284:M284 O284 I283:O283 I282:M282 O282 I281:O281 I280:M280 O280 I278:O279 I276:M276 O276 I277:M277 O277 I275:M275 O275 I318:M318 O318 O315 I311:M311 O311 I310:M310 O310 I307:M307 O307 I306:O306 I305:M305 O305 I304:O304 I303:M303 O303 I301:M301 O301 I299:M299 I298:M298 O298 O299 I297:M297 O297 O337 I335:O335 I334:M334 O334 I333:O333 I332:M332 O332 M330 O330 I327:O327 I326:M326 O326 I325:O325 I324:M324 O324 I323:O323 I322:M322 O322 I321:O321 I320:M320 O320 I366:O366 I365:M365 O365 I364:O364 I363:M363 O363 I362:O362 I361:M361 O361 I358:M358 O358 I357:M357 O357 I356:O356 I355:M355 O355 I353:M353 O353 O351 I349:M349 O349 I345:M345 O345 I344:M344 O344 I343:O343 I342:M342 O342 I391:O391 I390:M390 O390 I389:O389 I388:M388 O388 I387:O387 I386:M386 O386 I385:O385 I384:M384 O384 I383:O383 I382:M382 O382 I381:O381 I380:M380 O380 I379:O379 I378:M378 O378 I377:O377 I376:M376 O376 I374:O375 I373:M373 O373 I372:O372 I371:M371 O371 M369 O369 I367:M367 O367 I415:O415 I414:M414 O414 I413:O413 I412:M412 O412 I411:O411 I410:M410 O410 I409:O409 I408:M408 O408 I407:O407 I406:M406 O406 I405:O405 I404:M404 O404 I403:O403 I402:M402 O402 I401:O401 I400:M400 O400 I399:O399 I398:M398 O398 I397:O397 I396:M396 O396 I395:O395 I394:M394 O394 I393:O393 I392:M392 O392 B439:M439 O439 B440:M440 O440 B438:M438 O438 B437:O437 B436:M436 O436 B435:O435 B434:M434 O434 B433:O433 B431:M431 O431 B432:M432 O432 B430:M430 O430 B429:O429 B427:M427 O427 B428:M428 O428 B426:M426 O426 B425:O425 B424:M424 O424 B423:O423 I422:M422 O422 I420:M420 O420 I419:O419 I418:M418 O418 I417:O417 I416:M416 O416 I188 I189 K188 K189 M188:O188 M189 I170:O170 D53:M53 D170:H170 B416:H416 B417:H417 B418:H418 B419:H419 B420:H420 B422:H422 B392:H392 B393:H393 B394:H394 B395:H395 B396:H396 B397:H397 B398:H398 B399:H399 B400:H400 B401:H401 B402:H402 B403:H403 B404:H404 B405:H405 B406:H406 B407:H407 B408:H408 B409:H409 B410:H410 B411:H411 B412:H412 B413:H413 B414:H414 B415:H415 B367:H367 B371:H371 B372:H372 B373:H373 B375:H375 B376:H376 B377:H377 B378:H378 B379:H379 B380:H380 B381:H381 B382:H382 B383:H383 B384:H384 B385:H385 B386:H386 B387:H387 B388:H388 B389:H389 B390:H390 B391:H391 B342:H342 B343:H343 B344:H344 B345:H345 B349:H349 B353:H353 B355:H355 B356:H356 B357:H357 B358:H358 B361:H361 B362:H362 B363:H363 B364:H364 B365:H365 B366:H366 B320:H320 B321:H321 B322:H322 B323:H323 B324:H324 B325:H325 B326:H326 B327:H327 B332:H332 B333:H333 B334:H334 B335:H335 B297:H297 B298:H298 B299:H299 B301:H301 B303:H303 B304:H304 B305:H305 B306 B307:H307 B310:H310 B311:H311 B318:H318 B275:H275 B277:H277 B276:H276 B279:H279 B280:H280 B281:H281 B282:H282 B283:H283 B284:H284 B286:H286 B287:H287 B288:H288 B289:H289 B246:H246 B248:H248 B247:H247 B249:H249 B250:H250 B251:H251 B252:H252 B253:H253 B254:H254 B256:H256 B255:H255 B257:H257 B258:H258 B259:H259 B260:H260 B262:H262 B261:H261 B263:H263 B264:H264 B265:H265 B266:H266 B222:H222 B223:H223 B224:H224 B225:H225 B226:H226 B227:H227 B228:H228 B230:H230 B229:H229 B231:H231 B232:H232 B233:H233 B238:H238 B239:H239 B240:H240 B241:H241 B242:H242 B243:H243 B206:H206 B207:H207 B208:H208 B209:H209 B212:H212 B213:H213 B214:H214 B215:H215 B216:H216 B217:H217 B218:H218 B219:H219 B185:H185 B184:H184 B187:H187 B188:G188 B191:H191 B192:H192 B193:H193 B194:H194 B195:H195 B199:H199 B200:H200 B202:H202 B203:H203 B163:H163 B164:H164 B165:H165 B166:H166 B171:H171 B172:H172 B173:H173 B175:H175 B179:H179 B180:H180 B181:H181 B182:H182 B137:H137 B138:H138 B139:H139 B140:H140 B141:H141 B142:H142 B143:H143 B144:H144 B145:H145 B146:H146 B147:H147 B148:H148 B149:H149 B150:H150 B151:H151 B152:H152 B153:H153 B154:H154 B155:H155 B156:H156 B157:H157 B158:H158 B128:H128 B134:H134 B368:E369 B370:H370 B329:E330 B267:E268 B274:H274 B235:E236 B234:H234 B237:H237 B183:H183 B186:H186 B177:H177 B178:H178 B338:H338 B339:H339 B316:H316 B317:H317 B210:H210 B211:H211 B244:H244 B245:H245 B328:H328 B331:H331 B295:H295 B290:H290 B291:H291 B340:H340 B341:H341 B314:H314 B315:H315 B189:G189 B135:H135 B136:H136 B220:H220 B221:H221 B319:H319 B296:H296 B292:H292 B201:H201 B190:H190 B346:H346 B348:H348 B336:H336 B337:H337 B359:H359 B360:H360 B293:H293 B294:H294 B169:H169 B167:H167 B168:H168 B312:H312 B313:H313 B308:H308 B309:H309 B161:H161 B162:H162 B159:H159 B160:H160 B204:H204 B205:H205 B352:G352 B354:H354 B350:G350 B351:H351 B300:G300 B302:H302 B174:H174 B176:H176 B421:H421 B123:H124 H300 H350 H352 B170:C170 H189 F329:H330 F235:H236 B269:H272 F267:H268 F368:H369 B130:H132 B196:H197 H188 C447:O447 F443:O443 O467 B467:M467 O466 B466:M466 B444:O444 O445 B445:M445 B446 O450 B450:M450 O452 O454 B454:M454 B455:O455 O456 B456:M456 B457:O457 O458 B458:M458 B459:O459 O460 B460:M460 B461:O461 O462 B462:M462 B463:O463 O464 B464:M464 B465 M451:O451 B451:G451 M452 B452:E452 B453:O453 O448 B448:M448 B449:O449 B441:O442 N450 N448 N454 F452:L452 N452 H451:L451 N467 N464 N462 N460 N458 N456 B447 N445 N466 D443:E443 B126:H126 D125:H125 D127:H127 C129:H129 D446:O446 B133 E133:H133 D198:H198 B273 E273:H273 B278 E278:H278 B285 E285:H285 E306:H306 B347 E347:H347 B374 E374:H374 E465:O465 E473:O473 J13:N13 B473 B470:C472 B474:C481 C473" numberStoredAsText="1"/>
    <ignoredError sqref="H7:L7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customHeight="1" x14ac:dyDescent="0.25"/>
  <sheetData/>
  <pageMargins left="0.69999998807907104" right="0.69999998807907104" top="0.75" bottom="0.75" header="0.30000001192092901" footer="0.30000001192092901"/>
  <pageSetup fitToWidth="0" fitToHeight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customHeight="1" x14ac:dyDescent="0.25"/>
  <sheetData/>
  <pageMargins left="0.69999998807907104" right="0.69999998807907104" top="0.75" bottom="0.75" header="0.30000001192092901" footer="0.30000001192092901"/>
  <pageSetup fitToWidth="0" fitToHeigh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Снежана</dc:creator>
  <cp:lastModifiedBy>User</cp:lastModifiedBy>
  <dcterms:created xsi:type="dcterms:W3CDTF">2021-05-23T22:21:32Z</dcterms:created>
  <dcterms:modified xsi:type="dcterms:W3CDTF">2023-07-31T11:31:56Z</dcterms:modified>
</cp:coreProperties>
</file>