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0710" yWindow="1110" windowWidth="11370" windowHeight="10275"/>
  </bookViews>
  <sheets>
    <sheet name="Лист1" sheetId="1" r:id="rId1"/>
    <sheet name="Лист2" sheetId="2" r:id="rId2"/>
    <sheet name="Лист3" sheetId="3" r:id="rId3"/>
  </sheets>
  <calcPr calcId="144525" iterateDelta="1E-4"/>
</workbook>
</file>

<file path=xl/calcChain.xml><?xml version="1.0" encoding="utf-8"?>
<calcChain xmlns="http://schemas.openxmlformats.org/spreadsheetml/2006/main">
  <c r="K12" i="1" l="1"/>
  <c r="H160" i="1"/>
  <c r="H158" i="1"/>
  <c r="H156" i="1"/>
  <c r="H154" i="1"/>
  <c r="H152" i="1"/>
  <c r="H150" i="1"/>
  <c r="H148" i="1"/>
  <c r="H146" i="1"/>
  <c r="H144" i="1"/>
  <c r="H142" i="1"/>
  <c r="H140" i="1"/>
  <c r="H138" i="1"/>
  <c r="H136" i="1"/>
  <c r="H134" i="1"/>
  <c r="H132" i="1"/>
  <c r="H130" i="1"/>
  <c r="H128" i="1"/>
  <c r="H126" i="1"/>
  <c r="H124" i="1"/>
  <c r="H122" i="1"/>
  <c r="H120" i="1"/>
  <c r="H118" i="1"/>
  <c r="H116" i="1"/>
  <c r="H114" i="1"/>
  <c r="H112" i="1"/>
  <c r="H110" i="1"/>
  <c r="H108" i="1"/>
  <c r="H106" i="1"/>
  <c r="H104" i="1"/>
  <c r="H102" i="1"/>
  <c r="H100" i="1"/>
  <c r="H98" i="1"/>
  <c r="H96" i="1"/>
  <c r="H94" i="1"/>
  <c r="H92" i="1"/>
  <c r="H90" i="1"/>
  <c r="H88" i="1"/>
  <c r="H86" i="1"/>
  <c r="H84" i="1"/>
  <c r="H82" i="1"/>
  <c r="H80" i="1"/>
  <c r="H78" i="1"/>
  <c r="H76" i="1"/>
  <c r="H74" i="1"/>
  <c r="H72" i="1"/>
  <c r="H70" i="1"/>
  <c r="H68" i="1"/>
  <c r="H66" i="1"/>
  <c r="H64" i="1"/>
  <c r="H62" i="1"/>
  <c r="H60" i="1"/>
  <c r="H58" i="1"/>
  <c r="H56" i="1"/>
  <c r="H54" i="1"/>
  <c r="H52" i="1"/>
  <c r="H50" i="1"/>
  <c r="H48" i="1"/>
  <c r="H46" i="1"/>
  <c r="H44" i="1"/>
  <c r="H42" i="1"/>
  <c r="H40" i="1"/>
  <c r="H38" i="1"/>
  <c r="H36" i="1"/>
  <c r="H34" i="1"/>
  <c r="H32" i="1"/>
  <c r="H30" i="1"/>
  <c r="H28" i="1"/>
  <c r="H26" i="1"/>
  <c r="H24" i="1"/>
  <c r="H22" i="1"/>
  <c r="H20" i="1"/>
  <c r="L161" i="1"/>
  <c r="N160" i="1"/>
  <c r="L160" i="1"/>
  <c r="J160" i="1"/>
  <c r="L159" i="1"/>
  <c r="N158" i="1"/>
  <c r="L158" i="1"/>
  <c r="J158" i="1"/>
  <c r="L157" i="1"/>
  <c r="N156" i="1"/>
  <c r="L156" i="1"/>
  <c r="J156" i="1"/>
  <c r="L155" i="1"/>
  <c r="N154" i="1"/>
  <c r="L154" i="1"/>
  <c r="J154" i="1"/>
  <c r="L153" i="1"/>
  <c r="N152" i="1"/>
  <c r="L152" i="1"/>
  <c r="J152" i="1"/>
  <c r="L151" i="1"/>
  <c r="N150" i="1"/>
  <c r="L150" i="1"/>
  <c r="J150" i="1"/>
  <c r="L149" i="1"/>
  <c r="N148" i="1"/>
  <c r="L148" i="1"/>
  <c r="J148" i="1"/>
  <c r="L147" i="1"/>
  <c r="N146" i="1"/>
  <c r="L146" i="1"/>
  <c r="J146" i="1"/>
  <c r="L145" i="1"/>
  <c r="N144" i="1"/>
  <c r="L144" i="1"/>
  <c r="J144" i="1"/>
  <c r="L143" i="1"/>
  <c r="N142" i="1"/>
  <c r="L142" i="1"/>
  <c r="J142" i="1"/>
  <c r="L141" i="1"/>
  <c r="N140" i="1"/>
  <c r="L140" i="1"/>
  <c r="J140" i="1"/>
  <c r="L139" i="1"/>
  <c r="N138" i="1"/>
  <c r="L138" i="1"/>
  <c r="J138" i="1"/>
  <c r="L137" i="1"/>
  <c r="N136" i="1"/>
  <c r="L136" i="1"/>
  <c r="J136" i="1"/>
  <c r="L135" i="1"/>
  <c r="N134" i="1"/>
  <c r="L134" i="1"/>
  <c r="J134" i="1"/>
  <c r="L133" i="1"/>
  <c r="N132" i="1"/>
  <c r="L132" i="1"/>
  <c r="J132" i="1"/>
  <c r="L131" i="1"/>
  <c r="N130" i="1"/>
  <c r="L130" i="1"/>
  <c r="J130" i="1"/>
  <c r="L129" i="1"/>
  <c r="N128" i="1"/>
  <c r="L128" i="1"/>
  <c r="J128" i="1"/>
  <c r="L127" i="1"/>
  <c r="N126" i="1"/>
  <c r="L126" i="1"/>
  <c r="J126" i="1"/>
  <c r="L125" i="1"/>
  <c r="N124" i="1"/>
  <c r="L124" i="1"/>
  <c r="J124" i="1"/>
  <c r="L123" i="1"/>
  <c r="N122" i="1"/>
  <c r="L122" i="1"/>
  <c r="J122" i="1"/>
  <c r="L121" i="1"/>
  <c r="N120" i="1"/>
  <c r="L120" i="1"/>
  <c r="J120" i="1"/>
  <c r="L119" i="1"/>
  <c r="N118" i="1"/>
  <c r="L118" i="1"/>
  <c r="J118" i="1"/>
  <c r="L117" i="1"/>
  <c r="N116" i="1"/>
  <c r="L116" i="1"/>
  <c r="J116" i="1"/>
  <c r="L115" i="1"/>
  <c r="N114" i="1"/>
  <c r="L114" i="1"/>
  <c r="J114" i="1"/>
  <c r="L113" i="1"/>
  <c r="N112" i="1"/>
  <c r="L112" i="1"/>
  <c r="J112" i="1"/>
  <c r="L111" i="1"/>
  <c r="N110" i="1"/>
  <c r="L110" i="1"/>
  <c r="J110" i="1"/>
  <c r="L109" i="1"/>
  <c r="N108" i="1"/>
  <c r="L108" i="1"/>
  <c r="J108" i="1"/>
  <c r="L107" i="1"/>
  <c r="N106" i="1"/>
  <c r="L106" i="1"/>
  <c r="J106" i="1"/>
  <c r="L105" i="1"/>
  <c r="N104" i="1"/>
  <c r="L104" i="1"/>
  <c r="J104" i="1"/>
  <c r="L103" i="1"/>
  <c r="N102" i="1"/>
  <c r="L102" i="1"/>
  <c r="J102" i="1"/>
  <c r="L101" i="1"/>
  <c r="N100" i="1"/>
  <c r="L100" i="1"/>
  <c r="J100" i="1"/>
  <c r="L99" i="1"/>
  <c r="N98" i="1"/>
  <c r="L98" i="1"/>
  <c r="J98" i="1"/>
  <c r="L97" i="1"/>
  <c r="N96" i="1"/>
  <c r="L96" i="1"/>
  <c r="J96" i="1"/>
  <c r="L95" i="1"/>
  <c r="N94" i="1"/>
  <c r="L94" i="1"/>
  <c r="J94" i="1"/>
  <c r="L93" i="1"/>
  <c r="N92" i="1"/>
  <c r="L92" i="1"/>
  <c r="J92" i="1"/>
  <c r="L91" i="1"/>
  <c r="N90" i="1"/>
  <c r="L90" i="1"/>
  <c r="J90" i="1"/>
  <c r="L89" i="1"/>
  <c r="N88" i="1"/>
  <c r="L88" i="1"/>
  <c r="J88" i="1"/>
  <c r="L87" i="1"/>
  <c r="N86" i="1"/>
  <c r="L86" i="1"/>
  <c r="J86" i="1"/>
  <c r="L85" i="1"/>
  <c r="N84" i="1"/>
  <c r="L84" i="1"/>
  <c r="J84" i="1"/>
  <c r="L83" i="1"/>
  <c r="N82" i="1"/>
  <c r="L82" i="1"/>
  <c r="J82" i="1"/>
  <c r="L81" i="1"/>
  <c r="N80" i="1"/>
  <c r="L80" i="1"/>
  <c r="J80" i="1"/>
  <c r="L79" i="1"/>
  <c r="N78" i="1"/>
  <c r="L78" i="1"/>
  <c r="J78" i="1"/>
  <c r="L77" i="1"/>
  <c r="N76" i="1"/>
  <c r="L76" i="1"/>
  <c r="J76" i="1"/>
  <c r="L75" i="1"/>
  <c r="N74" i="1"/>
  <c r="L74" i="1"/>
  <c r="J74" i="1"/>
  <c r="L73" i="1"/>
  <c r="N72" i="1"/>
  <c r="L72" i="1"/>
  <c r="J72" i="1"/>
  <c r="L71" i="1"/>
  <c r="N70" i="1"/>
  <c r="L70" i="1"/>
  <c r="J70" i="1"/>
  <c r="L69" i="1"/>
  <c r="N68" i="1"/>
  <c r="L68" i="1"/>
  <c r="J68" i="1"/>
  <c r="L67" i="1"/>
  <c r="N66" i="1"/>
  <c r="L66" i="1"/>
  <c r="J66" i="1"/>
  <c r="L65" i="1"/>
  <c r="N64" i="1"/>
  <c r="L64" i="1"/>
  <c r="J64" i="1"/>
  <c r="L63" i="1"/>
  <c r="N62" i="1"/>
  <c r="L62" i="1"/>
  <c r="J62" i="1"/>
  <c r="L61" i="1"/>
  <c r="N60" i="1"/>
  <c r="L60" i="1"/>
  <c r="J60" i="1"/>
  <c r="L59" i="1"/>
  <c r="N58" i="1"/>
  <c r="L58" i="1"/>
  <c r="J58" i="1"/>
  <c r="L57" i="1"/>
  <c r="N56" i="1"/>
  <c r="L56" i="1"/>
  <c r="J56" i="1"/>
  <c r="L55" i="1"/>
  <c r="N54" i="1"/>
  <c r="L54" i="1"/>
  <c r="J54" i="1"/>
  <c r="L53" i="1"/>
  <c r="N52" i="1"/>
  <c r="L52" i="1"/>
  <c r="J52" i="1"/>
  <c r="L51" i="1"/>
  <c r="N50" i="1"/>
  <c r="L50" i="1"/>
  <c r="J50" i="1"/>
  <c r="L49" i="1"/>
  <c r="N48" i="1"/>
  <c r="L48" i="1"/>
  <c r="J48" i="1"/>
  <c r="L47" i="1"/>
  <c r="N46" i="1"/>
  <c r="L46" i="1"/>
  <c r="J46" i="1"/>
  <c r="L45" i="1"/>
  <c r="N44" i="1"/>
  <c r="L44" i="1"/>
  <c r="J44" i="1"/>
  <c r="L43" i="1"/>
  <c r="N42" i="1"/>
  <c r="L42" i="1"/>
  <c r="J42" i="1"/>
  <c r="L41" i="1"/>
  <c r="N40" i="1"/>
  <c r="L40" i="1"/>
  <c r="J40" i="1"/>
  <c r="L39" i="1"/>
  <c r="N38" i="1"/>
  <c r="L38" i="1"/>
  <c r="J38" i="1"/>
  <c r="L37" i="1"/>
  <c r="N36" i="1"/>
  <c r="L36" i="1"/>
  <c r="J36" i="1"/>
  <c r="L35" i="1"/>
  <c r="N34" i="1"/>
  <c r="L34" i="1"/>
  <c r="J34" i="1"/>
  <c r="L33" i="1"/>
  <c r="N32" i="1"/>
  <c r="L32" i="1"/>
  <c r="J32" i="1"/>
  <c r="L31" i="1"/>
  <c r="N30" i="1"/>
  <c r="L30" i="1"/>
  <c r="J30" i="1"/>
  <c r="L29" i="1"/>
  <c r="N28" i="1"/>
  <c r="L28" i="1"/>
  <c r="J28" i="1"/>
  <c r="L27" i="1"/>
  <c r="N26" i="1"/>
  <c r="L26" i="1"/>
  <c r="J26" i="1"/>
  <c r="L25" i="1"/>
  <c r="N24" i="1"/>
  <c r="L24" i="1"/>
  <c r="J24" i="1"/>
  <c r="L23" i="1"/>
  <c r="N22" i="1"/>
  <c r="L22" i="1"/>
  <c r="J22" i="1"/>
  <c r="L21" i="1"/>
  <c r="N20" i="1"/>
  <c r="L20" i="1"/>
  <c r="J20" i="1"/>
  <c r="N18" i="1"/>
  <c r="L19" i="1"/>
  <c r="L18" i="1"/>
  <c r="J18" i="1"/>
  <c r="I12" i="1" s="1"/>
  <c r="H18" i="1"/>
  <c r="G12" i="1" s="1"/>
  <c r="L10" i="1"/>
  <c r="J10" i="1"/>
  <c r="H10" i="1"/>
  <c r="F10" i="1"/>
  <c r="M11" i="1" l="1"/>
  <c r="G9" i="1"/>
  <c r="I9" i="1"/>
  <c r="K9" i="1"/>
</calcChain>
</file>

<file path=xl/sharedStrings.xml><?xml version="1.0" encoding="utf-8"?>
<sst xmlns="http://schemas.openxmlformats.org/spreadsheetml/2006/main" count="386" uniqueCount="243">
  <si>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</si>
  <si>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Магазин «Бисер, Бусинка, Страз»                                                           </t>
    </r>
    <r>
      <rPr>
        <sz val="11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</si>
  <si>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Артикул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</si>
  <si>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</si>
  <si>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</si>
  <si>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</si>
  <si>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</si>
  <si>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 xml:space="preserve">01 </t>
  </si>
  <si>
    <t xml:space="preserve">02 </t>
  </si>
  <si>
    <t>03</t>
  </si>
  <si>
    <t xml:space="preserve">04 </t>
  </si>
  <si>
    <t xml:space="preserve">05 </t>
  </si>
  <si>
    <t xml:space="preserve">06 </t>
  </si>
  <si>
    <t xml:space="preserve">07 </t>
  </si>
  <si>
    <t xml:space="preserve">08 </t>
  </si>
  <si>
    <t>09</t>
  </si>
  <si>
    <t xml:space="preserve">10 </t>
  </si>
  <si>
    <t xml:space="preserve">11 </t>
  </si>
  <si>
    <t xml:space="preserve">12 </t>
  </si>
  <si>
    <t>13</t>
  </si>
  <si>
    <t xml:space="preserve">14 </t>
  </si>
  <si>
    <t xml:space="preserve">15 </t>
  </si>
  <si>
    <t>16</t>
  </si>
  <si>
    <t xml:space="preserve">17 </t>
  </si>
  <si>
    <t>18</t>
  </si>
  <si>
    <t xml:space="preserve">19 </t>
  </si>
  <si>
    <t>20</t>
  </si>
  <si>
    <t>21</t>
  </si>
  <si>
    <t xml:space="preserve">22 </t>
  </si>
  <si>
    <t xml:space="preserve">23 </t>
  </si>
  <si>
    <t>24</t>
  </si>
  <si>
    <t>25</t>
  </si>
  <si>
    <t>26</t>
  </si>
  <si>
    <t>27</t>
  </si>
  <si>
    <t>28</t>
  </si>
  <si>
    <t xml:space="preserve">29 </t>
  </si>
  <si>
    <t xml:space="preserve">30 </t>
  </si>
  <si>
    <t xml:space="preserve">31 </t>
  </si>
  <si>
    <t xml:space="preserve">32 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</si>
  <si>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</si>
  <si>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</si>
  <si>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</si>
  <si>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</si>
  <si>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</si>
  <si>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</si>
  <si>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</si>
  <si>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</si>
  <si>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</si>
  <si>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Aluminum Silver</t>
  </si>
  <si>
    <t>03000-15726</t>
  </si>
  <si>
    <t>03000-14464</t>
  </si>
  <si>
    <t>Jet</t>
  </si>
  <si>
    <t>03000-14497</t>
  </si>
  <si>
    <t>Бусины Matubo Rulla, Чехия</t>
  </si>
  <si>
    <t>Chalk White Green</t>
  </si>
  <si>
    <t>Light Violet Vitral</t>
  </si>
  <si>
    <t>Tr Lt Green Luster</t>
  </si>
  <si>
    <t>00030-14457</t>
  </si>
  <si>
    <t>Crystal Gold</t>
  </si>
  <si>
    <t>Jet Bronze</t>
  </si>
  <si>
    <t>Luster Pink</t>
  </si>
  <si>
    <t>Turquoise</t>
  </si>
  <si>
    <t>00030-15726</t>
  </si>
  <si>
    <t>Hematite</t>
  </si>
  <si>
    <t xml:space="preserve">Green Metallic </t>
  </si>
  <si>
    <t>Crystal Senegal</t>
  </si>
  <si>
    <t>Light Violet Hematite</t>
  </si>
  <si>
    <t>Jet Vitrail</t>
  </si>
  <si>
    <t xml:space="preserve">Crystal Violet </t>
  </si>
  <si>
    <t>Chalk Taupe Bronze Senegal</t>
  </si>
  <si>
    <t>Tweedy Silver</t>
  </si>
  <si>
    <t>Crystal Amber</t>
  </si>
  <si>
    <t>Crystal Bronze Copper</t>
  </si>
  <si>
    <t>Limon White Luster</t>
  </si>
  <si>
    <t>Chalk White</t>
  </si>
  <si>
    <t>Crystal Aztec Gold</t>
  </si>
  <si>
    <t>Tweedy Red</t>
  </si>
  <si>
    <t>Tweedy Pink</t>
  </si>
  <si>
    <t>Chalkwhite Red Luster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</si>
  <si>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</si>
  <si>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</si>
  <si>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</si>
  <si>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</si>
  <si>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</si>
  <si>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</si>
  <si>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</si>
  <si>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</si>
  <si>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</si>
  <si>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</si>
  <si>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</si>
  <si>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</si>
  <si>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</si>
  <si>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</si>
  <si>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</si>
  <si>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</si>
  <si>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</si>
  <si>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</si>
  <si>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</si>
  <si>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</si>
  <si>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</si>
  <si>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</si>
  <si>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</si>
  <si>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</si>
  <si>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</si>
  <si>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</si>
  <si>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</si>
  <si>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</si>
  <si>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</si>
  <si>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</si>
  <si>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</si>
  <si>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Pink Lust</t>
  </si>
  <si>
    <t xml:space="preserve">Magic Purple </t>
  </si>
  <si>
    <t>00030-95500</t>
  </si>
  <si>
    <t>Crystal Full Labrador</t>
  </si>
  <si>
    <t>00030-27000</t>
  </si>
  <si>
    <t>33050-43400</t>
  </si>
  <si>
    <t>Chalkwhite Baby Blue Luster</t>
  </si>
  <si>
    <t xml:space="preserve"> Tweedy Green</t>
  </si>
  <si>
    <t xml:space="preserve"> Tweedy Violet</t>
  </si>
  <si>
    <t xml:space="preserve">Tweedy Blue </t>
  </si>
  <si>
    <t>Tweedy Yellow</t>
  </si>
  <si>
    <t>Tweedy Copper</t>
  </si>
  <si>
    <t>Luster Metallic Amethyst</t>
  </si>
  <si>
    <t>Chalk White Champagne Lumi</t>
  </si>
  <si>
    <t>Crystal Silky Gold Iris</t>
  </si>
  <si>
    <t>03000</t>
  </si>
  <si>
    <t>Amethyst</t>
  </si>
  <si>
    <t>Opaque Violet White Luster</t>
  </si>
  <si>
    <t>Sapphire  AB mat</t>
  </si>
  <si>
    <t>Olivine AB Matted</t>
  </si>
  <si>
    <t>Ametist Shimmer</t>
  </si>
  <si>
    <t>Opaque Turquoise Green Nebula</t>
  </si>
  <si>
    <t>Jet White Iris Nebula</t>
  </si>
  <si>
    <t>3x5 мм</t>
  </si>
  <si>
    <t>Topaz AB mat</t>
  </si>
  <si>
    <t>Hyacinth AB mat</t>
  </si>
  <si>
    <t>Red AB mat</t>
  </si>
  <si>
    <t>03000-14457</t>
  </si>
  <si>
    <t>23980-14415</t>
  </si>
  <si>
    <t>03000-14494</t>
  </si>
  <si>
    <t>23980-14400</t>
  </si>
  <si>
    <t>03000-14449</t>
  </si>
  <si>
    <t xml:space="preserve">93200-14400 </t>
  </si>
  <si>
    <t>23980-14495</t>
  </si>
  <si>
    <t>00030-15695</t>
  </si>
  <si>
    <t>00030-14495</t>
  </si>
  <si>
    <t>90080-14400</t>
  </si>
  <si>
    <t>20500-14400</t>
  </si>
  <si>
    <t>03000-15695</t>
  </si>
  <si>
    <t>03000-14495</t>
  </si>
  <si>
    <t>03000-14413</t>
  </si>
  <si>
    <t>23980-14435</t>
  </si>
  <si>
    <t>20060-14400</t>
  </si>
  <si>
    <t>63130-15782</t>
  </si>
  <si>
    <t>23980-15782</t>
  </si>
  <si>
    <t xml:space="preserve"> 00030-15782</t>
  </si>
  <si>
    <t>33050-15782</t>
  </si>
  <si>
    <t>63130-15695</t>
  </si>
  <si>
    <t>20500-28101</t>
  </si>
  <si>
    <t>40020-22501</t>
  </si>
  <si>
    <t>00030-26440</t>
  </si>
  <si>
    <t xml:space="preserve">30060-22501 </t>
  </si>
  <si>
    <t>30060-28101</t>
  </si>
  <si>
    <t>80020-28101</t>
  </si>
  <si>
    <t>23980-28101</t>
  </si>
  <si>
    <t>00030-28101</t>
  </si>
  <si>
    <t>00030-26441</t>
  </si>
  <si>
    <t>50230-22501</t>
  </si>
  <si>
    <t xml:space="preserve"> 50230-28771</t>
  </si>
  <si>
    <t>00030-27101</t>
  </si>
  <si>
    <t>10060-28771</t>
  </si>
  <si>
    <t>90030-28771</t>
  </si>
  <si>
    <t>90080-28771</t>
  </si>
  <si>
    <t>20500-28771</t>
  </si>
  <si>
    <t>23980-45702</t>
  </si>
  <si>
    <t>23980-45709</t>
  </si>
  <si>
    <t>23980-45705</t>
  </si>
  <si>
    <t>23980-45707</t>
  </si>
  <si>
    <t>23980-45710</t>
  </si>
  <si>
    <t>23980-45706</t>
  </si>
  <si>
    <t>23980-45701</t>
  </si>
  <si>
    <t>23980-45703</t>
  </si>
  <si>
    <t>03000-65455</t>
  </si>
  <si>
    <t>03000-65431</t>
  </si>
  <si>
    <t>23980-81002</t>
  </si>
  <si>
    <t>00030-90215</t>
  </si>
  <si>
    <t>10 гр                                        ~ 90 шт.</t>
  </si>
  <si>
    <t>10 гр                     ~ 90 шт.</t>
  </si>
  <si>
    <t xml:space="preserve">Crystal Mint Luster </t>
  </si>
  <si>
    <t>JET  OLD SILVER</t>
  </si>
  <si>
    <t>63130</t>
  </si>
  <si>
    <t xml:space="preserve">urple Vega On Crystal / Tr Amethyst Luster </t>
  </si>
  <si>
    <t>Chalk Jet Luster</t>
  </si>
  <si>
    <t xml:space="preserve"> Jet Copper Luster</t>
  </si>
  <si>
    <t>Opaque Coral</t>
  </si>
  <si>
    <t>Dark Topas Celsian</t>
  </si>
  <si>
    <t>Full Amber</t>
  </si>
  <si>
    <t>Sapphire Celsian</t>
  </si>
  <si>
    <t>Red Luster</t>
  </si>
  <si>
    <t>Ruby White Luster</t>
  </si>
  <si>
    <t>53410</t>
  </si>
  <si>
    <t>Opaque Green</t>
  </si>
  <si>
    <t>Sapphire Vitrail</t>
  </si>
  <si>
    <t>Amber Vitrail</t>
  </si>
  <si>
    <t>63130-28101</t>
  </si>
  <si>
    <t>Green Turquoise, Metal Vitrail</t>
  </si>
  <si>
    <t>83120-14400</t>
  </si>
  <si>
    <t>00030-01780</t>
  </si>
  <si>
    <t>00030-01700</t>
  </si>
  <si>
    <t>00030-01710</t>
  </si>
  <si>
    <t>Opaque Olivin</t>
  </si>
  <si>
    <t>Royal Blue Picasso</t>
  </si>
  <si>
    <t>23980</t>
  </si>
  <si>
    <t>03000-65435</t>
  </si>
  <si>
    <t>Chalk Lazure Blue</t>
  </si>
  <si>
    <t>00030-01610</t>
  </si>
  <si>
    <t>olivine, coatings  celsian</t>
  </si>
  <si>
    <t>00030-15782</t>
  </si>
  <si>
    <t>30060-28771</t>
  </si>
  <si>
    <t>Light Violet AB matt</t>
  </si>
  <si>
    <t>Chalk White Copper Luster</t>
  </si>
  <si>
    <t>Скидки от суммы заказа</t>
  </si>
  <si>
    <t>от 5000 до 8000 руб.</t>
  </si>
  <si>
    <t>от 8000 руб</t>
  </si>
  <si>
    <t>от 20000 руб.</t>
  </si>
  <si>
    <t>20%</t>
  </si>
  <si>
    <t>25%</t>
  </si>
  <si>
    <t>Розничная цена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</si>
  <si>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</si>
  <si>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</si>
  <si>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</si>
  <si>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</si>
  <si>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</si>
  <si>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</si>
  <si>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</si>
  <si>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</si>
  <si>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</si>
  <si>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</si>
  <si>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Картинка</t>
  </si>
  <si>
    <t>П/ №</t>
  </si>
  <si>
    <t>Размер</t>
  </si>
  <si>
    <t xml:space="preserve"> в начало &gt;&gt;</t>
  </si>
  <si>
    <t>Цена при покупке только бусин нa на сумму: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</si>
</sst>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37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Lucida Sans Unicode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b/>
      <sz val="11"/>
      <color indexed="8"/>
      <name val="Arial"/>
      <family val="2"/>
      <charset val="204"/>
    </font>
    <font>
      <sz val="12"/>
      <color theme="7" tint="-0.499984740745262"/>
      <name val="Calibri"/>
      <family val="2"/>
      <charset val="204"/>
      <scheme val="minor"/>
    </font>
    <font>
      <sz val="11"/>
      <color theme="7" tint="-0.499984740745262"/>
      <name val="Arial"/>
      <family val="2"/>
      <charset val="204"/>
    </font>
    <font>
      <b/>
      <sz val="12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6"/>
      <color rgb="FF006600"/>
      <name val="Verdana"/>
      <family val="2"/>
      <charset val="204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4"/>
      <color theme="1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tted">
        <color theme="6" tint="-0.499984740745262"/>
      </left>
      <right/>
      <top style="dotted">
        <color theme="6" tint="-0.499984740745262"/>
      </top>
      <bottom style="dotted">
        <color theme="6" tint="-0.499984740745262"/>
      </bottom>
      <diagonal/>
    </border>
    <border>
      <left/>
      <right/>
      <top style="dotted">
        <color theme="6" tint="-0.499984740745262"/>
      </top>
      <bottom style="dotted">
        <color theme="6" tint="-0.499984740745262"/>
      </bottom>
      <diagonal/>
    </border>
    <border>
      <left style="dotted">
        <color theme="6" tint="-0.499984740745262"/>
      </left>
      <right style="dotted">
        <color theme="6" tint="-0.499984740745262"/>
      </right>
      <top style="dotted">
        <color theme="6" tint="-0.499984740745262"/>
      </top>
      <bottom style="dotted">
        <color theme="6" tint="-0.499984740745262"/>
      </bottom>
      <diagonal/>
    </border>
    <border>
      <left style="dotted">
        <color theme="6" tint="-0.499984740745262"/>
      </left>
      <right style="dotted">
        <color theme="6" tint="-0.499984740745262"/>
      </right>
      <top/>
      <bottom style="dotted">
        <color theme="6" tint="-0.499984740745262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</borders>
  <cellStyleXfs count="4">
    <xf numFmtId="0" fontId="0" fillId="0" borderId="0"/>
    <xf numFmtId="0" fontId="1" fillId="0" borderId="0">
      <alignment horizontal="left"/>
    </xf>
    <xf numFmtId="9" fontId="13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</cellStyleXfs>
  <cellXfs count="129">
    <xf numFmtId="0" fontId="0" fillId="0" borderId="0" xfId="0"/>
    <xf numFmtId="0" fontId="0" fillId="0" borderId="3" xfId="0" applyBorder="1"/>
    <xf numFmtId="0" fontId="2" fillId="2" borderId="0" xfId="1" applyFont="1" applyFill="1" applyBorder="1" applyAlignment="1">
      <alignment vertical="center" wrapText="1"/>
    </xf>
    <xf numFmtId="14" fontId="2" fillId="0" borderId="4" xfId="1" applyNumberFormat="1" applyFont="1" applyFill="1" applyBorder="1" applyAlignment="1">
      <alignment vertical="center" wrapText="1"/>
    </xf>
    <xf numFmtId="0" fontId="0" fillId="2" borderId="0" xfId="0" applyFill="1"/>
    <xf numFmtId="0" fontId="13" fillId="0" borderId="0" xfId="0" applyFont="1"/>
    <xf numFmtId="0" fontId="13" fillId="0" borderId="3" xfId="0" applyFont="1" applyBorder="1"/>
    <xf numFmtId="0" fontId="0" fillId="0" borderId="0" xfId="0" applyBorder="1"/>
    <xf numFmtId="49" fontId="14" fillId="0" borderId="4" xfId="0" applyNumberFormat="1" applyFont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 vertical="center"/>
    </xf>
    <xf numFmtId="0" fontId="0" fillId="0" borderId="0" xfId="0" applyFill="1" applyBorder="1"/>
    <xf numFmtId="0" fontId="13" fillId="0" borderId="0" xfId="0" applyFont="1" applyFill="1" applyBorder="1"/>
    <xf numFmtId="0" fontId="16" fillId="0" borderId="3" xfId="0" applyFont="1" applyFill="1" applyBorder="1" applyAlignment="1">
      <alignment vertical="center"/>
    </xf>
    <xf numFmtId="0" fontId="13" fillId="0" borderId="3" xfId="0" applyFont="1" applyFill="1" applyBorder="1"/>
    <xf numFmtId="0" fontId="5" fillId="2" borderId="0" xfId="1" applyFont="1" applyFill="1" applyBorder="1" applyAlignment="1">
      <alignment horizontal="right" vertical="center"/>
    </xf>
    <xf numFmtId="49" fontId="18" fillId="2" borderId="0" xfId="0" applyNumberFormat="1" applyFont="1" applyFill="1" applyBorder="1" applyAlignment="1" applyProtection="1">
      <alignment horizontal="left" vertical="center"/>
      <protection locked="0"/>
    </xf>
    <xf numFmtId="0" fontId="19" fillId="6" borderId="17" xfId="1" applyFont="1" applyFill="1" applyBorder="1" applyAlignment="1">
      <alignment horizontal="center" vertical="center"/>
    </xf>
    <xf numFmtId="49" fontId="20" fillId="6" borderId="17" xfId="0" applyNumberFormat="1" applyFont="1" applyFill="1" applyBorder="1" applyAlignment="1" applyProtection="1">
      <alignment horizontal="center" vertical="center"/>
      <protection locked="0"/>
    </xf>
    <xf numFmtId="9" fontId="21" fillId="6" borderId="18" xfId="1" applyNumberFormat="1" applyFont="1" applyFill="1" applyBorder="1" applyAlignment="1">
      <alignment horizontal="center" vertical="center"/>
    </xf>
    <xf numFmtId="49" fontId="22" fillId="6" borderId="18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0" fontId="23" fillId="0" borderId="3" xfId="0" applyFont="1" applyBorder="1"/>
    <xf numFmtId="164" fontId="11" fillId="2" borderId="19" xfId="2" applyNumberFormat="1" applyFont="1" applyFill="1" applyBorder="1" applyAlignment="1">
      <alignment horizontal="left" vertical="center" wrapText="1"/>
    </xf>
    <xf numFmtId="164" fontId="11" fillId="2" borderId="19" xfId="0" applyNumberFormat="1" applyFont="1" applyFill="1" applyBorder="1" applyAlignment="1">
      <alignment horizontal="left" vertical="center" wrapText="1"/>
    </xf>
    <xf numFmtId="0" fontId="11" fillId="2" borderId="19" xfId="0" applyFont="1" applyFill="1" applyBorder="1" applyAlignment="1">
      <alignment horizontal="left" vertical="center" wrapText="1"/>
    </xf>
    <xf numFmtId="0" fontId="11" fillId="2" borderId="20" xfId="0" applyFont="1" applyFill="1" applyBorder="1" applyAlignment="1">
      <alignment horizontal="left" vertical="center" wrapText="1"/>
    </xf>
    <xf numFmtId="164" fontId="22" fillId="7" borderId="21" xfId="0" applyNumberFormat="1" applyFont="1" applyFill="1" applyBorder="1" applyAlignment="1">
      <alignment horizontal="center" vertical="center"/>
    </xf>
    <xf numFmtId="164" fontId="22" fillId="0" borderId="22" xfId="0" applyNumberFormat="1" applyFont="1" applyFill="1" applyBorder="1" applyAlignment="1">
      <alignment horizontal="center" vertical="center"/>
    </xf>
    <xf numFmtId="164" fontId="22" fillId="7" borderId="23" xfId="0" applyNumberFormat="1" applyFont="1" applyFill="1" applyBorder="1" applyAlignment="1">
      <alignment horizontal="center" vertical="center"/>
    </xf>
    <xf numFmtId="164" fontId="22" fillId="8" borderId="23" xfId="0" applyNumberFormat="1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vertical="center"/>
    </xf>
    <xf numFmtId="2" fontId="24" fillId="2" borderId="24" xfId="0" applyNumberFormat="1" applyFont="1" applyFill="1" applyBorder="1" applyAlignment="1">
      <alignment horizontal="center" vertical="center"/>
    </xf>
    <xf numFmtId="0" fontId="17" fillId="4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1" fillId="0" borderId="3" xfId="0" applyFont="1" applyFill="1" applyBorder="1" applyAlignment="1">
      <alignment horizontal="center" vertical="center"/>
    </xf>
    <xf numFmtId="164" fontId="11" fillId="9" borderId="6" xfId="2" applyNumberFormat="1" applyFont="1" applyFill="1" applyBorder="1" applyAlignment="1">
      <alignment horizontal="center" vertical="center" wrapText="1" shrinkToFit="1"/>
    </xf>
    <xf numFmtId="164" fontId="11" fillId="9" borderId="6" xfId="0" applyNumberFormat="1" applyFont="1" applyFill="1" applyBorder="1" applyAlignment="1">
      <alignment horizontal="center" vertical="center" wrapText="1"/>
    </xf>
    <xf numFmtId="164" fontId="25" fillId="9" borderId="6" xfId="0" applyNumberFormat="1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/>
    </xf>
    <xf numFmtId="2" fontId="9" fillId="0" borderId="2" xfId="0" applyNumberFormat="1" applyFont="1" applyFill="1" applyBorder="1" applyAlignment="1">
      <alignment horizontal="center" vertical="center"/>
    </xf>
    <xf numFmtId="164" fontId="11" fillId="6" borderId="6" xfId="0" applyNumberFormat="1" applyFont="1" applyFill="1" applyBorder="1" applyAlignment="1" applyProtection="1">
      <alignment horizontal="center" vertical="center" wrapText="1"/>
    </xf>
    <xf numFmtId="164" fontId="11" fillId="7" borderId="6" xfId="0" applyNumberFormat="1" applyFont="1" applyFill="1" applyBorder="1" applyAlignment="1">
      <alignment horizontal="center" vertical="center" wrapText="1"/>
    </xf>
    <xf numFmtId="164" fontId="11" fillId="7" borderId="6" xfId="0" applyNumberFormat="1" applyFont="1" applyFill="1" applyBorder="1" applyAlignment="1" applyProtection="1">
      <alignment horizontal="center" vertical="center" wrapText="1"/>
    </xf>
    <xf numFmtId="164" fontId="11" fillId="8" borderId="6" xfId="0" applyNumberFormat="1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29" fillId="2" borderId="0" xfId="0" applyFont="1" applyFill="1"/>
    <xf numFmtId="164" fontId="29" fillId="2" borderId="0" xfId="2" applyNumberFormat="1" applyFont="1" applyFill="1"/>
    <xf numFmtId="164" fontId="29" fillId="2" borderId="0" xfId="0" applyNumberFormat="1" applyFont="1" applyFill="1"/>
    <xf numFmtId="49" fontId="30" fillId="2" borderId="22" xfId="0" applyNumberFormat="1" applyFont="1" applyFill="1" applyBorder="1"/>
    <xf numFmtId="0" fontId="13" fillId="2" borderId="0" xfId="0" applyFont="1" applyFill="1" applyBorder="1"/>
    <xf numFmtId="164" fontId="31" fillId="2" borderId="22" xfId="2" applyNumberFormat="1" applyFont="1" applyFill="1" applyBorder="1"/>
    <xf numFmtId="164" fontId="31" fillId="2" borderId="27" xfId="0" applyNumberFormat="1" applyFont="1" applyFill="1" applyBorder="1"/>
    <xf numFmtId="164" fontId="32" fillId="2" borderId="27" xfId="0" applyNumberFormat="1" applyFont="1" applyFill="1" applyBorder="1" applyAlignment="1">
      <alignment vertical="center"/>
    </xf>
    <xf numFmtId="164" fontId="32" fillId="2" borderId="27" xfId="0" applyNumberFormat="1" applyFont="1" applyFill="1" applyBorder="1" applyAlignment="1">
      <alignment horizontal="right" vertical="center"/>
    </xf>
    <xf numFmtId="0" fontId="24" fillId="2" borderId="0" xfId="0" applyFont="1" applyFill="1" applyAlignment="1">
      <alignment vertical="center"/>
    </xf>
    <xf numFmtId="0" fontId="8" fillId="0" borderId="7" xfId="1" applyFont="1" applyFill="1" applyBorder="1" applyAlignment="1">
      <alignment vertical="center"/>
    </xf>
    <xf numFmtId="0" fontId="8" fillId="0" borderId="2" xfId="1" applyFont="1" applyFill="1" applyBorder="1" applyAlignment="1">
      <alignment vertical="center"/>
    </xf>
    <xf numFmtId="0" fontId="8" fillId="0" borderId="8" xfId="1" applyFont="1" applyFill="1" applyBorder="1" applyAlignment="1">
      <alignment vertical="center"/>
    </xf>
    <xf numFmtId="164" fontId="25" fillId="9" borderId="12" xfId="2" applyNumberFormat="1" applyFont="1" applyFill="1" applyBorder="1" applyAlignment="1">
      <alignment horizontal="center" vertical="center" wrapText="1" shrinkToFit="1"/>
    </xf>
    <xf numFmtId="164" fontId="25" fillId="9" borderId="12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164" fontId="11" fillId="7" borderId="13" xfId="0" applyNumberFormat="1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2" fontId="9" fillId="2" borderId="2" xfId="0" applyNumberFormat="1" applyFont="1" applyFill="1" applyBorder="1" applyAlignment="1">
      <alignment horizontal="center" vertical="center"/>
    </xf>
    <xf numFmtId="164" fontId="11" fillId="2" borderId="2" xfId="0" applyNumberFormat="1" applyFont="1" applyFill="1" applyBorder="1" applyAlignment="1" applyProtection="1">
      <alignment horizontal="center" vertical="center" wrapText="1"/>
    </xf>
    <xf numFmtId="164" fontId="11" fillId="2" borderId="2" xfId="0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vertical="center"/>
    </xf>
    <xf numFmtId="164" fontId="11" fillId="7" borderId="12" xfId="0" applyNumberFormat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7" fillId="5" borderId="15" xfId="1" applyFont="1" applyFill="1" applyBorder="1" applyAlignment="1">
      <alignment horizontal="center" vertical="center"/>
    </xf>
    <xf numFmtId="0" fontId="17" fillId="5" borderId="16" xfId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49" fontId="15" fillId="0" borderId="12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2" fillId="0" borderId="5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5" fillId="0" borderId="2" xfId="1" applyFont="1" applyFill="1" applyBorder="1" applyAlignment="1">
      <alignment horizontal="right" vertical="center"/>
    </xf>
    <xf numFmtId="0" fontId="5" fillId="0" borderId="7" xfId="1" applyFont="1" applyFill="1" applyBorder="1" applyAlignment="1">
      <alignment horizontal="left" vertical="center"/>
    </xf>
    <xf numFmtId="0" fontId="5" fillId="0" borderId="2" xfId="1" applyFont="1" applyFill="1" applyBorder="1" applyAlignment="1">
      <alignment horizontal="left" vertical="center"/>
    </xf>
    <xf numFmtId="0" fontId="9" fillId="0" borderId="2" xfId="0" applyFont="1" applyBorder="1" applyAlignment="1">
      <alignment horizontal="right" vertical="center"/>
    </xf>
    <xf numFmtId="0" fontId="9" fillId="0" borderId="8" xfId="0" applyFont="1" applyBorder="1" applyAlignment="1">
      <alignment horizontal="right" vertical="center"/>
    </xf>
    <xf numFmtId="164" fontId="11" fillId="8" borderId="12" xfId="0" applyNumberFormat="1" applyFont="1" applyFill="1" applyBorder="1" applyAlignment="1">
      <alignment horizontal="center" vertical="center" wrapText="1"/>
    </xf>
    <xf numFmtId="164" fontId="11" fillId="8" borderId="13" xfId="0" applyNumberFormat="1" applyFont="1" applyFill="1" applyBorder="1" applyAlignment="1">
      <alignment horizontal="center" vertical="center" wrapText="1"/>
    </xf>
    <xf numFmtId="2" fontId="9" fillId="0" borderId="9" xfId="0" applyNumberFormat="1" applyFont="1" applyFill="1" applyBorder="1" applyAlignment="1">
      <alignment horizontal="center" vertical="center"/>
    </xf>
    <xf numFmtId="2" fontId="9" fillId="0" borderId="10" xfId="0" applyNumberFormat="1" applyFont="1" applyFill="1" applyBorder="1" applyAlignment="1">
      <alignment horizontal="center" vertical="center"/>
    </xf>
    <xf numFmtId="164" fontId="11" fillId="6" borderId="12" xfId="0" applyNumberFormat="1" applyFont="1" applyFill="1" applyBorder="1" applyAlignment="1" applyProtection="1">
      <alignment horizontal="center" vertical="center" wrapText="1"/>
    </xf>
    <xf numFmtId="164" fontId="11" fillId="6" borderId="13" xfId="0" applyNumberFormat="1" applyFont="1" applyFill="1" applyBorder="1" applyAlignment="1" applyProtection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29" fillId="2" borderId="2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1" fillId="8" borderId="12" xfId="0" applyFont="1" applyFill="1" applyBorder="1" applyAlignment="1">
      <alignment horizontal="center" vertical="center"/>
    </xf>
    <xf numFmtId="0" fontId="11" fillId="8" borderId="26" xfId="0" applyFont="1" applyFill="1" applyBorder="1" applyAlignment="1">
      <alignment horizontal="center" vertical="center"/>
    </xf>
    <xf numFmtId="0" fontId="11" fillId="8" borderId="13" xfId="0" applyFont="1" applyFill="1" applyBorder="1" applyAlignment="1">
      <alignment horizontal="center" vertical="center"/>
    </xf>
    <xf numFmtId="49" fontId="33" fillId="8" borderId="12" xfId="0" applyNumberFormat="1" applyFont="1" applyFill="1" applyBorder="1" applyAlignment="1">
      <alignment horizontal="center" vertical="center" wrapText="1"/>
    </xf>
    <xf numFmtId="49" fontId="33" fillId="8" borderId="26" xfId="0" applyNumberFormat="1" applyFont="1" applyFill="1" applyBorder="1" applyAlignment="1">
      <alignment horizontal="center" vertical="center" wrapText="1"/>
    </xf>
    <xf numFmtId="49" fontId="33" fillId="8" borderId="13" xfId="0" applyNumberFormat="1" applyFont="1" applyFill="1" applyBorder="1" applyAlignment="1">
      <alignment horizontal="center" vertical="center" wrapText="1"/>
    </xf>
    <xf numFmtId="49" fontId="34" fillId="8" borderId="12" xfId="0" applyNumberFormat="1" applyFont="1" applyFill="1" applyBorder="1" applyAlignment="1">
      <alignment horizontal="center" vertical="center"/>
    </xf>
    <xf numFmtId="49" fontId="34" fillId="8" borderId="26" xfId="0" applyNumberFormat="1" applyFont="1" applyFill="1" applyBorder="1" applyAlignment="1">
      <alignment horizontal="center" vertical="center"/>
    </xf>
    <xf numFmtId="49" fontId="34" fillId="8" borderId="13" xfId="0" applyNumberFormat="1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center" vertical="center" wrapText="1"/>
    </xf>
    <xf numFmtId="0" fontId="2" fillId="8" borderId="26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2" fillId="9" borderId="12" xfId="0" applyFont="1" applyFill="1" applyBorder="1" applyAlignment="1">
      <alignment horizontal="center" vertical="center" wrapText="1"/>
    </xf>
    <xf numFmtId="0" fontId="2" fillId="9" borderId="26" xfId="0" applyFont="1" applyFill="1" applyBorder="1" applyAlignment="1">
      <alignment horizontal="center" vertical="center" wrapText="1"/>
    </xf>
    <xf numFmtId="2" fontId="9" fillId="0" borderId="14" xfId="0" applyNumberFormat="1" applyFont="1" applyFill="1" applyBorder="1" applyAlignment="1">
      <alignment horizontal="center" vertical="center"/>
    </xf>
    <xf numFmtId="0" fontId="26" fillId="3" borderId="25" xfId="0" applyFont="1" applyFill="1" applyBorder="1" applyAlignment="1">
      <alignment horizontal="center" vertical="center" wrapText="1"/>
    </xf>
    <xf numFmtId="0" fontId="26" fillId="3" borderId="14" xfId="0" applyFont="1" applyFill="1" applyBorder="1" applyAlignment="1">
      <alignment horizontal="center" vertical="center" wrapText="1"/>
    </xf>
    <xf numFmtId="164" fontId="25" fillId="10" borderId="7" xfId="2" applyNumberFormat="1" applyFont="1" applyFill="1" applyBorder="1" applyAlignment="1">
      <alignment horizontal="center" vertical="center" wrapText="1"/>
    </xf>
    <xf numFmtId="164" fontId="25" fillId="10" borderId="2" xfId="2" applyNumberFormat="1" applyFont="1" applyFill="1" applyBorder="1" applyAlignment="1">
      <alignment horizontal="center" vertical="center" wrapText="1"/>
    </xf>
    <xf numFmtId="164" fontId="25" fillId="10" borderId="8" xfId="2" applyNumberFormat="1" applyFont="1" applyFill="1" applyBorder="1" applyAlignment="1">
      <alignment horizontal="center" vertical="center" wrapText="1"/>
    </xf>
    <xf numFmtId="164" fontId="11" fillId="7" borderId="12" xfId="0" applyNumberFormat="1" applyFont="1" applyFill="1" applyBorder="1" applyAlignment="1">
      <alignment horizontal="center" vertical="center" wrapText="1"/>
    </xf>
    <xf numFmtId="164" fontId="11" fillId="7" borderId="13" xfId="0" applyNumberFormat="1" applyFont="1" applyFill="1" applyBorder="1" applyAlignment="1">
      <alignment horizontal="center" vertical="center" wrapText="1"/>
    </xf>
    <xf numFmtId="164" fontId="11" fillId="7" borderId="12" xfId="0" applyNumberFormat="1" applyFont="1" applyFill="1" applyBorder="1" applyAlignment="1" applyProtection="1">
      <alignment horizontal="center" vertical="center" wrapText="1"/>
    </xf>
    <xf numFmtId="164" fontId="11" fillId="7" borderId="13" xfId="0" applyNumberFormat="1" applyFont="1" applyFill="1" applyBorder="1" applyAlignment="1" applyProtection="1">
      <alignment horizontal="center" vertical="center" wrapText="1"/>
    </xf>
    <xf numFmtId="2" fontId="24" fillId="2" borderId="28" xfId="0" applyNumberFormat="1" applyFont="1" applyFill="1" applyBorder="1" applyAlignment="1">
      <alignment horizontal="center" vertical="center"/>
    </xf>
    <xf numFmtId="2" fontId="24" fillId="2" borderId="24" xfId="0" applyNumberFormat="1" applyFont="1" applyFill="1" applyBorder="1" applyAlignment="1">
      <alignment horizontal="center" vertical="center"/>
    </xf>
    <xf numFmtId="0" fontId="36" fillId="11" borderId="0" xfId="3" applyFont="1" applyFill="1" applyBorder="1" applyAlignment="1" applyProtection="1">
      <alignment horizontal="right" vertical="center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161925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1219200</xdr:colOff>
      <xdr:row>0</xdr:row>
      <xdr:rowOff>19049</xdr:rowOff>
    </xdr:from>
    <xdr:to>
      <xdr:col>1</xdr:col>
      <xdr:colOff>447675</xdr:colOff>
      <xdr:row>2</xdr:row>
      <xdr:rowOff>161924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9200" y="19049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4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5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6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7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10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11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12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13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14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15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16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17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18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19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20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21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304800</xdr:colOff>
      <xdr:row>17</xdr:row>
      <xdr:rowOff>304800</xdr:rowOff>
    </xdr:to>
    <xdr:sp macro="" textlink="">
      <xdr:nvSpPr>
        <xdr:cNvPr id="22" name="AutoShape 28" descr="Картинки по запросу бисер 90050"/>
        <xdr:cNvSpPr>
          <a:spLocks noChangeAspect="1" noChangeArrowheads="1"/>
        </xdr:cNvSpPr>
      </xdr:nvSpPr>
      <xdr:spPr bwMode="auto">
        <a:xfrm>
          <a:off x="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304800</xdr:colOff>
      <xdr:row>17</xdr:row>
      <xdr:rowOff>304800</xdr:rowOff>
    </xdr:to>
    <xdr:sp macro="" textlink="">
      <xdr:nvSpPr>
        <xdr:cNvPr id="23" name="AutoShape 29" descr="Картинки по запросу бисер 90050"/>
        <xdr:cNvSpPr>
          <a:spLocks noChangeAspect="1" noChangeArrowheads="1"/>
        </xdr:cNvSpPr>
      </xdr:nvSpPr>
      <xdr:spPr bwMode="auto">
        <a:xfrm>
          <a:off x="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24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25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26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27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28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29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30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31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32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33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34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35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36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37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38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39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40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41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42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43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44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45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46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47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48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49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50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51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52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53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54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304800</xdr:rowOff>
    </xdr:to>
    <xdr:sp macro="" textlink="">
      <xdr:nvSpPr>
        <xdr:cNvPr id="55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304800</xdr:colOff>
      <xdr:row>17</xdr:row>
      <xdr:rowOff>304800</xdr:rowOff>
    </xdr:to>
    <xdr:sp macro="" textlink="">
      <xdr:nvSpPr>
        <xdr:cNvPr id="56" name="AutoShape 28" descr="Картинки по запросу бисер 90050"/>
        <xdr:cNvSpPr>
          <a:spLocks noChangeAspect="1" noChangeArrowheads="1"/>
        </xdr:cNvSpPr>
      </xdr:nvSpPr>
      <xdr:spPr bwMode="auto">
        <a:xfrm>
          <a:off x="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304800</xdr:colOff>
      <xdr:row>17</xdr:row>
      <xdr:rowOff>304800</xdr:rowOff>
    </xdr:to>
    <xdr:sp macro="" textlink="">
      <xdr:nvSpPr>
        <xdr:cNvPr id="57" name="AutoShape 29" descr="Картинки по запросу бисер 90050"/>
        <xdr:cNvSpPr>
          <a:spLocks noChangeAspect="1" noChangeArrowheads="1"/>
        </xdr:cNvSpPr>
      </xdr:nvSpPr>
      <xdr:spPr bwMode="auto">
        <a:xfrm>
          <a:off x="0" y="561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58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59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60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61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62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63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64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65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66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67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68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69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70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71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72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17</xdr:row>
      <xdr:rowOff>323850</xdr:rowOff>
    </xdr:to>
    <xdr:sp macro="" textlink="">
      <xdr:nvSpPr>
        <xdr:cNvPr id="73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1524000" y="3048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77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78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79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80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81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82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83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84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304800</xdr:colOff>
      <xdr:row>19</xdr:row>
      <xdr:rowOff>304800</xdr:rowOff>
    </xdr:to>
    <xdr:sp macro="" textlink="">
      <xdr:nvSpPr>
        <xdr:cNvPr id="85" name="AutoShape 28" descr="Картинки по запросу бисер 90050"/>
        <xdr:cNvSpPr>
          <a:spLocks noChangeAspect="1" noChangeArrowheads="1"/>
        </xdr:cNvSpPr>
      </xdr:nvSpPr>
      <xdr:spPr bwMode="auto">
        <a:xfrm>
          <a:off x="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304800</xdr:colOff>
      <xdr:row>19</xdr:row>
      <xdr:rowOff>304800</xdr:rowOff>
    </xdr:to>
    <xdr:sp macro="" textlink="">
      <xdr:nvSpPr>
        <xdr:cNvPr id="86" name="AutoShape 29" descr="Картинки по запросу бисер 90050"/>
        <xdr:cNvSpPr>
          <a:spLocks noChangeAspect="1" noChangeArrowheads="1"/>
        </xdr:cNvSpPr>
      </xdr:nvSpPr>
      <xdr:spPr bwMode="auto">
        <a:xfrm>
          <a:off x="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87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88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89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90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91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92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93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304800</xdr:colOff>
      <xdr:row>19</xdr:row>
      <xdr:rowOff>304800</xdr:rowOff>
    </xdr:to>
    <xdr:sp macro="" textlink="">
      <xdr:nvSpPr>
        <xdr:cNvPr id="94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304800</xdr:colOff>
      <xdr:row>19</xdr:row>
      <xdr:rowOff>304800</xdr:rowOff>
    </xdr:to>
    <xdr:sp macro="" textlink="">
      <xdr:nvSpPr>
        <xdr:cNvPr id="95" name="AutoShape 28" descr="Картинки по запросу бисер 90050"/>
        <xdr:cNvSpPr>
          <a:spLocks noChangeAspect="1" noChangeArrowheads="1"/>
        </xdr:cNvSpPr>
      </xdr:nvSpPr>
      <xdr:spPr bwMode="auto">
        <a:xfrm>
          <a:off x="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304800</xdr:colOff>
      <xdr:row>19</xdr:row>
      <xdr:rowOff>304800</xdr:rowOff>
    </xdr:to>
    <xdr:sp macro="" textlink="">
      <xdr:nvSpPr>
        <xdr:cNvPr id="96" name="AutoShape 29" descr="Картинки по запросу бисер 90050"/>
        <xdr:cNvSpPr>
          <a:spLocks noChangeAspect="1" noChangeArrowheads="1"/>
        </xdr:cNvSpPr>
      </xdr:nvSpPr>
      <xdr:spPr bwMode="auto">
        <a:xfrm>
          <a:off x="0" y="21812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304800</xdr:colOff>
      <xdr:row>21</xdr:row>
      <xdr:rowOff>304800</xdr:rowOff>
    </xdr:to>
    <xdr:sp macro="" textlink="">
      <xdr:nvSpPr>
        <xdr:cNvPr id="98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32099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304800</xdr:colOff>
      <xdr:row>21</xdr:row>
      <xdr:rowOff>304800</xdr:rowOff>
    </xdr:to>
    <xdr:sp macro="" textlink="">
      <xdr:nvSpPr>
        <xdr:cNvPr id="99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32099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304800</xdr:colOff>
      <xdr:row>21</xdr:row>
      <xdr:rowOff>304800</xdr:rowOff>
    </xdr:to>
    <xdr:sp macro="" textlink="">
      <xdr:nvSpPr>
        <xdr:cNvPr id="100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32099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304800</xdr:colOff>
      <xdr:row>21</xdr:row>
      <xdr:rowOff>304800</xdr:rowOff>
    </xdr:to>
    <xdr:sp macro="" textlink="">
      <xdr:nvSpPr>
        <xdr:cNvPr id="101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32099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304800</xdr:colOff>
      <xdr:row>21</xdr:row>
      <xdr:rowOff>304800</xdr:rowOff>
    </xdr:to>
    <xdr:sp macro="" textlink="">
      <xdr:nvSpPr>
        <xdr:cNvPr id="102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32099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304800</xdr:colOff>
      <xdr:row>21</xdr:row>
      <xdr:rowOff>304800</xdr:rowOff>
    </xdr:to>
    <xdr:sp macro="" textlink="">
      <xdr:nvSpPr>
        <xdr:cNvPr id="103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32099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304800</xdr:colOff>
      <xdr:row>21</xdr:row>
      <xdr:rowOff>304800</xdr:rowOff>
    </xdr:to>
    <xdr:sp macro="" textlink="">
      <xdr:nvSpPr>
        <xdr:cNvPr id="104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32099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304800</xdr:colOff>
      <xdr:row>21</xdr:row>
      <xdr:rowOff>304800</xdr:rowOff>
    </xdr:to>
    <xdr:sp macro="" textlink="">
      <xdr:nvSpPr>
        <xdr:cNvPr id="105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32099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21</xdr:row>
      <xdr:rowOff>304800</xdr:rowOff>
    </xdr:to>
    <xdr:sp macro="" textlink="">
      <xdr:nvSpPr>
        <xdr:cNvPr id="106" name="AutoShape 28" descr="Картинки по запросу бисер 90050"/>
        <xdr:cNvSpPr>
          <a:spLocks noChangeAspect="1" noChangeArrowheads="1"/>
        </xdr:cNvSpPr>
      </xdr:nvSpPr>
      <xdr:spPr bwMode="auto">
        <a:xfrm>
          <a:off x="0" y="32099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21</xdr:row>
      <xdr:rowOff>304800</xdr:rowOff>
    </xdr:to>
    <xdr:sp macro="" textlink="">
      <xdr:nvSpPr>
        <xdr:cNvPr id="107" name="AutoShape 29" descr="Картинки по запросу бисер 90050"/>
        <xdr:cNvSpPr>
          <a:spLocks noChangeAspect="1" noChangeArrowheads="1"/>
        </xdr:cNvSpPr>
      </xdr:nvSpPr>
      <xdr:spPr bwMode="auto">
        <a:xfrm>
          <a:off x="0" y="32099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304800</xdr:colOff>
      <xdr:row>21</xdr:row>
      <xdr:rowOff>304800</xdr:rowOff>
    </xdr:to>
    <xdr:sp macro="" textlink="">
      <xdr:nvSpPr>
        <xdr:cNvPr id="108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32099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304800</xdr:colOff>
      <xdr:row>21</xdr:row>
      <xdr:rowOff>304800</xdr:rowOff>
    </xdr:to>
    <xdr:sp macro="" textlink="">
      <xdr:nvSpPr>
        <xdr:cNvPr id="109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32099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304800</xdr:colOff>
      <xdr:row>21</xdr:row>
      <xdr:rowOff>304800</xdr:rowOff>
    </xdr:to>
    <xdr:sp macro="" textlink="">
      <xdr:nvSpPr>
        <xdr:cNvPr id="110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32099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304800</xdr:colOff>
      <xdr:row>21</xdr:row>
      <xdr:rowOff>304800</xdr:rowOff>
    </xdr:to>
    <xdr:sp macro="" textlink="">
      <xdr:nvSpPr>
        <xdr:cNvPr id="111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32099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304800</xdr:colOff>
      <xdr:row>21</xdr:row>
      <xdr:rowOff>304800</xdr:rowOff>
    </xdr:to>
    <xdr:sp macro="" textlink="">
      <xdr:nvSpPr>
        <xdr:cNvPr id="112" name="AutoShape 5" descr="Картинки по запросу 17050 матт"/>
        <xdr:cNvSpPr>
          <a:spLocks noChangeAspect="1" noChangeArrowheads="1"/>
        </xdr:cNvSpPr>
      </xdr:nvSpPr>
      <xdr:spPr bwMode="auto">
        <a:xfrm>
          <a:off x="2209800" y="32099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21</xdr:row>
      <xdr:rowOff>304800</xdr:rowOff>
    </xdr:to>
    <xdr:sp macro="" textlink="">
      <xdr:nvSpPr>
        <xdr:cNvPr id="116" name="AutoShape 28" descr="Картинки по запросу бисер 90050"/>
        <xdr:cNvSpPr>
          <a:spLocks noChangeAspect="1" noChangeArrowheads="1"/>
        </xdr:cNvSpPr>
      </xdr:nvSpPr>
      <xdr:spPr bwMode="auto">
        <a:xfrm>
          <a:off x="0" y="32099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21</xdr:row>
      <xdr:rowOff>304800</xdr:rowOff>
    </xdr:to>
    <xdr:sp macro="" textlink="">
      <xdr:nvSpPr>
        <xdr:cNvPr id="117" name="AutoShape 29" descr="Картинки по запросу бисер 90050"/>
        <xdr:cNvSpPr>
          <a:spLocks noChangeAspect="1" noChangeArrowheads="1"/>
        </xdr:cNvSpPr>
      </xdr:nvSpPr>
      <xdr:spPr bwMode="auto">
        <a:xfrm>
          <a:off x="0" y="32099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27214</xdr:colOff>
      <xdr:row>17</xdr:row>
      <xdr:rowOff>13607</xdr:rowOff>
    </xdr:from>
    <xdr:to>
      <xdr:col>0</xdr:col>
      <xdr:colOff>1527121</xdr:colOff>
      <xdr:row>18</xdr:row>
      <xdr:rowOff>507786</xdr:rowOff>
    </xdr:to>
    <xdr:pic>
      <xdr:nvPicPr>
        <xdr:cNvPr id="1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8000" t="44167" b="3349"/>
        <a:stretch>
          <a:fillRect/>
        </a:stretch>
      </xdr:blipFill>
      <xdr:spPr bwMode="auto">
        <a:xfrm>
          <a:off x="27214" y="2204357"/>
          <a:ext cx="1499907" cy="101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27214</xdr:colOff>
      <xdr:row>19</xdr:row>
      <xdr:rowOff>27214</xdr:rowOff>
    </xdr:from>
    <xdr:to>
      <xdr:col>0</xdr:col>
      <xdr:colOff>1517596</xdr:colOff>
      <xdr:row>20</xdr:row>
      <xdr:rowOff>510268</xdr:rowOff>
    </xdr:to>
    <xdr:pic>
      <xdr:nvPicPr>
        <xdr:cNvPr id="160" name="Picture 3" descr="http://www.nataschakralen.nl/images/ARUL-20500-2810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500" t="5000" r="15383" b="27187"/>
        <a:stretch>
          <a:fillRect/>
        </a:stretch>
      </xdr:blipFill>
      <xdr:spPr bwMode="auto">
        <a:xfrm>
          <a:off x="27214" y="3252107"/>
          <a:ext cx="1490382" cy="1000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21</xdr:row>
      <xdr:rowOff>13607</xdr:rowOff>
    </xdr:from>
    <xdr:to>
      <xdr:col>0</xdr:col>
      <xdr:colOff>1513514</xdr:colOff>
      <xdr:row>22</xdr:row>
      <xdr:rowOff>502040</xdr:rowOff>
    </xdr:to>
    <xdr:pic>
      <xdr:nvPicPr>
        <xdr:cNvPr id="161" name="Рисунок 160" descr="RU-03000-14457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9920" t="20717" r="7331" b="30677"/>
        <a:stretch>
          <a:fillRect/>
        </a:stretch>
      </xdr:blipFill>
      <xdr:spPr>
        <a:xfrm>
          <a:off x="13607" y="4272643"/>
          <a:ext cx="1499907" cy="100550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23</xdr:row>
      <xdr:rowOff>13607</xdr:rowOff>
    </xdr:from>
    <xdr:to>
      <xdr:col>0</xdr:col>
      <xdr:colOff>1523038</xdr:colOff>
      <xdr:row>24</xdr:row>
      <xdr:rowOff>505065</xdr:rowOff>
    </xdr:to>
    <xdr:pic>
      <xdr:nvPicPr>
        <xdr:cNvPr id="162" name="Picture 1" descr="Картинки по запросу Rulla 00030/1445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28801" b="4833"/>
        <a:stretch>
          <a:fillRect/>
        </a:stretch>
      </xdr:blipFill>
      <xdr:spPr bwMode="auto">
        <a:xfrm>
          <a:off x="13607" y="5306786"/>
          <a:ext cx="1509431" cy="10085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1518957</xdr:colOff>
      <xdr:row>26</xdr:row>
      <xdr:rowOff>491458</xdr:rowOff>
    </xdr:to>
    <xdr:pic>
      <xdr:nvPicPr>
        <xdr:cNvPr id="163" name="Picture 2" descr="RULLA BEADS 23980/8100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4792" t="21111" r="20167" b="12603"/>
        <a:stretch>
          <a:fillRect/>
        </a:stretch>
      </xdr:blipFill>
      <xdr:spPr bwMode="auto">
        <a:xfrm>
          <a:off x="0" y="6327321"/>
          <a:ext cx="1518957" cy="10085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27</xdr:row>
      <xdr:rowOff>27214</xdr:rowOff>
    </xdr:from>
    <xdr:to>
      <xdr:col>0</xdr:col>
      <xdr:colOff>1523040</xdr:colOff>
      <xdr:row>28</xdr:row>
      <xdr:rowOff>510267</xdr:rowOff>
    </xdr:to>
    <xdr:pic>
      <xdr:nvPicPr>
        <xdr:cNvPr id="164" name="Рисунок 163" descr="00030-90215-Rulla-crystal-g__16189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2667" t="56222" r="12784" b="7755"/>
        <a:stretch>
          <a:fillRect/>
        </a:stretch>
      </xdr:blipFill>
      <xdr:spPr>
        <a:xfrm>
          <a:off x="13607" y="7388678"/>
          <a:ext cx="1509433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29</xdr:row>
      <xdr:rowOff>27214</xdr:rowOff>
    </xdr:from>
    <xdr:to>
      <xdr:col>0</xdr:col>
      <xdr:colOff>1523039</xdr:colOff>
      <xdr:row>30</xdr:row>
      <xdr:rowOff>507497</xdr:rowOff>
    </xdr:to>
    <xdr:pic>
      <xdr:nvPicPr>
        <xdr:cNvPr id="165" name="Рисунок 164" descr="23980-14415-Rulla-jet-bronze_createpottery__09385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37111" t="59556" r="1543"/>
        <a:stretch>
          <a:fillRect/>
        </a:stretch>
      </xdr:blipFill>
      <xdr:spPr>
        <a:xfrm>
          <a:off x="13607" y="8422821"/>
          <a:ext cx="1509432" cy="99735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31</xdr:row>
      <xdr:rowOff>27214</xdr:rowOff>
    </xdr:from>
    <xdr:to>
      <xdr:col>0</xdr:col>
      <xdr:colOff>1521358</xdr:colOff>
      <xdr:row>33</xdr:row>
      <xdr:rowOff>1116</xdr:rowOff>
    </xdr:to>
    <xdr:pic>
      <xdr:nvPicPr>
        <xdr:cNvPr id="166" name="Picture 248" descr="Rulla 3x5mm, Luster Pink (#LK03000)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607" y="9456964"/>
          <a:ext cx="1507751" cy="10044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33</xdr:row>
      <xdr:rowOff>17689</xdr:rowOff>
    </xdr:from>
    <xdr:to>
      <xdr:col>0</xdr:col>
      <xdr:colOff>1518957</xdr:colOff>
      <xdr:row>34</xdr:row>
      <xdr:rowOff>509830</xdr:rowOff>
    </xdr:to>
    <xdr:pic>
      <xdr:nvPicPr>
        <xdr:cNvPr id="167" name="Picture 249" descr="Rulla 3x5mm, Turquoise (#63130)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0428514"/>
          <a:ext cx="1518957" cy="10064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</xdr:row>
      <xdr:rowOff>13607</xdr:rowOff>
    </xdr:from>
    <xdr:to>
      <xdr:col>0</xdr:col>
      <xdr:colOff>1518957</xdr:colOff>
      <xdr:row>38</xdr:row>
      <xdr:rowOff>496661</xdr:rowOff>
    </xdr:to>
    <xdr:pic>
      <xdr:nvPicPr>
        <xdr:cNvPr id="169" name="Picture 7" descr="Картинки по запросу Rulla 03000/1572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4233" t="13205" r="30564" b="41357"/>
        <a:stretch>
          <a:fillRect/>
        </a:stretch>
      </xdr:blipFill>
      <xdr:spPr bwMode="auto">
        <a:xfrm>
          <a:off x="0" y="12545786"/>
          <a:ext cx="1518957" cy="1000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39</xdr:row>
      <xdr:rowOff>27214</xdr:rowOff>
    </xdr:from>
    <xdr:to>
      <xdr:col>0</xdr:col>
      <xdr:colOff>1523039</xdr:colOff>
      <xdr:row>40</xdr:row>
      <xdr:rowOff>510267</xdr:rowOff>
    </xdr:to>
    <xdr:pic>
      <xdr:nvPicPr>
        <xdr:cNvPr id="170" name="Picture 8" descr="Картинки по запросу Rulla 23980/1440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r="24766" b="35826"/>
        <a:stretch>
          <a:fillRect/>
        </a:stretch>
      </xdr:blipFill>
      <xdr:spPr bwMode="auto">
        <a:xfrm>
          <a:off x="13607" y="13593535"/>
          <a:ext cx="1509432" cy="1000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41</xdr:row>
      <xdr:rowOff>27214</xdr:rowOff>
    </xdr:from>
    <xdr:to>
      <xdr:col>0</xdr:col>
      <xdr:colOff>1513514</xdr:colOff>
      <xdr:row>42</xdr:row>
      <xdr:rowOff>500742</xdr:rowOff>
    </xdr:to>
    <xdr:pic>
      <xdr:nvPicPr>
        <xdr:cNvPr id="171" name="Рисунок 170" descr="скачанные файлы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r="38996" b="46392"/>
        <a:stretch>
          <a:fillRect/>
        </a:stretch>
      </xdr:blipFill>
      <xdr:spPr>
        <a:xfrm>
          <a:off x="13607" y="14627678"/>
          <a:ext cx="1499907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43</xdr:row>
      <xdr:rowOff>13607</xdr:rowOff>
    </xdr:from>
    <xdr:to>
      <xdr:col>0</xdr:col>
      <xdr:colOff>1527121</xdr:colOff>
      <xdr:row>44</xdr:row>
      <xdr:rowOff>513468</xdr:rowOff>
    </xdr:to>
    <xdr:pic>
      <xdr:nvPicPr>
        <xdr:cNvPr id="172" name="Picture 10" descr="Картинки по запросу Rulla 93200/1440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39687" t="34925" r="12968" b="22325"/>
        <a:stretch>
          <a:fillRect/>
        </a:stretch>
      </xdr:blipFill>
      <xdr:spPr bwMode="auto">
        <a:xfrm>
          <a:off x="27214" y="15648214"/>
          <a:ext cx="1499907" cy="10169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13607</xdr:rowOff>
    </xdr:from>
    <xdr:to>
      <xdr:col>0</xdr:col>
      <xdr:colOff>1518249</xdr:colOff>
      <xdr:row>47</xdr:row>
      <xdr:rowOff>1068</xdr:rowOff>
    </xdr:to>
    <xdr:pic>
      <xdr:nvPicPr>
        <xdr:cNvPr id="173" name="Picture 11" descr="Картинки по запросу rulla 23980/1449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b="15748"/>
        <a:stretch>
          <a:fillRect/>
        </a:stretch>
      </xdr:blipFill>
      <xdr:spPr bwMode="auto">
        <a:xfrm>
          <a:off x="0" y="16682357"/>
          <a:ext cx="1518249" cy="10180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47</xdr:row>
      <xdr:rowOff>27214</xdr:rowOff>
    </xdr:from>
    <xdr:to>
      <xdr:col>0</xdr:col>
      <xdr:colOff>1513514</xdr:colOff>
      <xdr:row>48</xdr:row>
      <xdr:rowOff>491632</xdr:rowOff>
    </xdr:to>
    <xdr:pic>
      <xdr:nvPicPr>
        <xdr:cNvPr id="174" name="Picture 13" descr="http://www.webshop.rooya.cz/pictures/10205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31429" t="39286" r="11071" b="23214"/>
        <a:stretch>
          <a:fillRect/>
        </a:stretch>
      </xdr:blipFill>
      <xdr:spPr bwMode="auto">
        <a:xfrm>
          <a:off x="13607" y="17730107"/>
          <a:ext cx="1499907" cy="9814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49</xdr:row>
      <xdr:rowOff>13607</xdr:rowOff>
    </xdr:from>
    <xdr:to>
      <xdr:col>0</xdr:col>
      <xdr:colOff>1513512</xdr:colOff>
      <xdr:row>50</xdr:row>
      <xdr:rowOff>503948</xdr:rowOff>
    </xdr:to>
    <xdr:pic>
      <xdr:nvPicPr>
        <xdr:cNvPr id="175" name="Picture 14" descr="RULLA KORÁLKY 00030/9021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7576" t="14722" r="60417" b="10833"/>
        <a:stretch>
          <a:fillRect/>
        </a:stretch>
      </xdr:blipFill>
      <xdr:spPr bwMode="auto">
        <a:xfrm rot="16200000">
          <a:off x="259854" y="18504396"/>
          <a:ext cx="1007412" cy="14999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</xdr:colOff>
      <xdr:row>51</xdr:row>
      <xdr:rowOff>27214</xdr:rowOff>
    </xdr:from>
    <xdr:to>
      <xdr:col>0</xdr:col>
      <xdr:colOff>1517596</xdr:colOff>
      <xdr:row>53</xdr:row>
      <xdr:rowOff>2210</xdr:rowOff>
    </xdr:to>
    <xdr:pic>
      <xdr:nvPicPr>
        <xdr:cNvPr id="176" name="Picture 15" descr="RULLA BEADS 00030/2644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35208" t="51944" r="11253"/>
        <a:stretch>
          <a:fillRect/>
        </a:stretch>
      </xdr:blipFill>
      <xdr:spPr bwMode="auto">
        <a:xfrm>
          <a:off x="27214" y="19798393"/>
          <a:ext cx="1490382" cy="10055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53</xdr:row>
      <xdr:rowOff>27214</xdr:rowOff>
    </xdr:from>
    <xdr:to>
      <xdr:col>0</xdr:col>
      <xdr:colOff>1523039</xdr:colOff>
      <xdr:row>54</xdr:row>
      <xdr:rowOff>510267</xdr:rowOff>
    </xdr:to>
    <xdr:pic>
      <xdr:nvPicPr>
        <xdr:cNvPr id="177" name="Picture 16" descr="Scroll beads, Czech cylindrical two hollow pearl, sapphire celsian.  10 grams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45333" t="46667" r="1667" b="6667"/>
        <a:stretch>
          <a:fillRect/>
        </a:stretch>
      </xdr:blipFill>
      <xdr:spPr bwMode="auto">
        <a:xfrm>
          <a:off x="13607" y="20832535"/>
          <a:ext cx="1509432" cy="1000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55</xdr:row>
      <xdr:rowOff>13607</xdr:rowOff>
    </xdr:from>
    <xdr:to>
      <xdr:col>0</xdr:col>
      <xdr:colOff>1518957</xdr:colOff>
      <xdr:row>57</xdr:row>
      <xdr:rowOff>1069</xdr:rowOff>
    </xdr:to>
    <xdr:pic>
      <xdr:nvPicPr>
        <xdr:cNvPr id="178" name="Picture 18" descr="Картинки по запросу Rulla 00030-1449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2500" t="27500" r="17500" b="19000"/>
        <a:stretch>
          <a:fillRect/>
        </a:stretch>
      </xdr:blipFill>
      <xdr:spPr bwMode="auto">
        <a:xfrm>
          <a:off x="0" y="21853071"/>
          <a:ext cx="1518957" cy="10180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57</xdr:row>
      <xdr:rowOff>0</xdr:rowOff>
    </xdr:from>
    <xdr:to>
      <xdr:col>0</xdr:col>
      <xdr:colOff>1523039</xdr:colOff>
      <xdr:row>58</xdr:row>
      <xdr:rowOff>500982</xdr:rowOff>
    </xdr:to>
    <xdr:pic>
      <xdr:nvPicPr>
        <xdr:cNvPr id="179" name="Picture 19" descr="Картинки по запросу Rulla 90080-1440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r="57931" b="62253"/>
        <a:stretch>
          <a:fillRect/>
        </a:stretch>
      </xdr:blipFill>
      <xdr:spPr bwMode="auto">
        <a:xfrm>
          <a:off x="13607" y="22873607"/>
          <a:ext cx="1509432" cy="10180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27214</xdr:rowOff>
    </xdr:from>
    <xdr:to>
      <xdr:col>0</xdr:col>
      <xdr:colOff>1518956</xdr:colOff>
      <xdr:row>60</xdr:row>
      <xdr:rowOff>509147</xdr:rowOff>
    </xdr:to>
    <xdr:pic>
      <xdr:nvPicPr>
        <xdr:cNvPr id="180" name="Picture 20" descr="Картинки по запросу Rulla 5341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1406" t="30625" r="11918" b="12494"/>
        <a:stretch>
          <a:fillRect/>
        </a:stretch>
      </xdr:blipFill>
      <xdr:spPr bwMode="auto">
        <a:xfrm>
          <a:off x="0" y="23934964"/>
          <a:ext cx="1518956" cy="9990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61</xdr:row>
      <xdr:rowOff>27214</xdr:rowOff>
    </xdr:from>
    <xdr:to>
      <xdr:col>0</xdr:col>
      <xdr:colOff>1518957</xdr:colOff>
      <xdr:row>62</xdr:row>
      <xdr:rowOff>500743</xdr:rowOff>
    </xdr:to>
    <xdr:pic>
      <xdr:nvPicPr>
        <xdr:cNvPr id="181" name="Picture 21" descr="Картинки по запросу Rulla 20500/1440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r="57667" b="63311"/>
        <a:stretch>
          <a:fillRect/>
        </a:stretch>
      </xdr:blipFill>
      <xdr:spPr bwMode="auto">
        <a:xfrm>
          <a:off x="0" y="24969107"/>
          <a:ext cx="1518957" cy="990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</xdr:colOff>
      <xdr:row>63</xdr:row>
      <xdr:rowOff>13607</xdr:rowOff>
    </xdr:from>
    <xdr:to>
      <xdr:col>0</xdr:col>
      <xdr:colOff>1527121</xdr:colOff>
      <xdr:row>64</xdr:row>
      <xdr:rowOff>513469</xdr:rowOff>
    </xdr:to>
    <xdr:pic>
      <xdr:nvPicPr>
        <xdr:cNvPr id="182" name="Picture 22" descr="Картинки по запросу Rulla 30060/2810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l="11112" t="14552" r="17597" b="37169"/>
        <a:stretch>
          <a:fillRect/>
        </a:stretch>
      </xdr:blipFill>
      <xdr:spPr bwMode="auto">
        <a:xfrm>
          <a:off x="27214" y="25989643"/>
          <a:ext cx="1499907" cy="10169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65</xdr:row>
      <xdr:rowOff>27214</xdr:rowOff>
    </xdr:from>
    <xdr:to>
      <xdr:col>0</xdr:col>
      <xdr:colOff>1517874</xdr:colOff>
      <xdr:row>66</xdr:row>
      <xdr:rowOff>509147</xdr:rowOff>
    </xdr:to>
    <xdr:pic>
      <xdr:nvPicPr>
        <xdr:cNvPr id="183" name="Picture 23" descr="RULLA BEADS 80020/2810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l="48958" b="54904"/>
        <a:stretch>
          <a:fillRect/>
        </a:stretch>
      </xdr:blipFill>
      <xdr:spPr bwMode="auto">
        <a:xfrm>
          <a:off x="13607" y="27037393"/>
          <a:ext cx="1504267" cy="9990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67</xdr:row>
      <xdr:rowOff>13607</xdr:rowOff>
    </xdr:from>
    <xdr:to>
      <xdr:col>0</xdr:col>
      <xdr:colOff>1513514</xdr:colOff>
      <xdr:row>68</xdr:row>
      <xdr:rowOff>499041</xdr:rowOff>
    </xdr:to>
    <xdr:pic>
      <xdr:nvPicPr>
        <xdr:cNvPr id="184" name="Picture 24" descr="Картинки по запросу Rulla 23980/2810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l="20603" t="29481"/>
        <a:stretch>
          <a:fillRect/>
        </a:stretch>
      </xdr:blipFill>
      <xdr:spPr bwMode="auto">
        <a:xfrm>
          <a:off x="13607" y="28057928"/>
          <a:ext cx="1499907" cy="10025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69</xdr:row>
      <xdr:rowOff>27214</xdr:rowOff>
    </xdr:from>
    <xdr:to>
      <xdr:col>0</xdr:col>
      <xdr:colOff>1523039</xdr:colOff>
      <xdr:row>71</xdr:row>
      <xdr:rowOff>5118</xdr:rowOff>
    </xdr:to>
    <xdr:pic>
      <xdr:nvPicPr>
        <xdr:cNvPr id="185" name="Picture 25" descr="Картинки по запросу Rulla 20500/2810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12305" t="15039" r="21103" b="40412"/>
        <a:stretch>
          <a:fillRect/>
        </a:stretch>
      </xdr:blipFill>
      <xdr:spPr bwMode="auto">
        <a:xfrm>
          <a:off x="13607" y="29105678"/>
          <a:ext cx="1509432" cy="10120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1518957</xdr:colOff>
      <xdr:row>72</xdr:row>
      <xdr:rowOff>510507</xdr:rowOff>
    </xdr:to>
    <xdr:pic>
      <xdr:nvPicPr>
        <xdr:cNvPr id="186" name="Picture 26" descr="Picture of RU-03000/15695  Chalk Taupe Bronze Senegal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t="32500"/>
        <a:stretch>
          <a:fillRect/>
        </a:stretch>
      </xdr:blipFill>
      <xdr:spPr bwMode="auto">
        <a:xfrm>
          <a:off x="0" y="30112607"/>
          <a:ext cx="1518957" cy="10275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73</xdr:row>
      <xdr:rowOff>27214</xdr:rowOff>
    </xdr:from>
    <xdr:to>
      <xdr:col>0</xdr:col>
      <xdr:colOff>1503989</xdr:colOff>
      <xdr:row>74</xdr:row>
      <xdr:rowOff>499622</xdr:rowOff>
    </xdr:to>
    <xdr:pic>
      <xdr:nvPicPr>
        <xdr:cNvPr id="187" name="Picture 33" descr="Картинки по запросу Rulla 63130/2810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l="2857" t="16429" r="22849" b="34357"/>
        <a:stretch>
          <a:fillRect/>
        </a:stretch>
      </xdr:blipFill>
      <xdr:spPr bwMode="auto">
        <a:xfrm>
          <a:off x="13607" y="31173964"/>
          <a:ext cx="1490382" cy="9894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75</xdr:row>
      <xdr:rowOff>27214</xdr:rowOff>
    </xdr:from>
    <xdr:to>
      <xdr:col>0</xdr:col>
      <xdr:colOff>1521358</xdr:colOff>
      <xdr:row>77</xdr:row>
      <xdr:rowOff>1116</xdr:rowOff>
    </xdr:to>
    <xdr:pic>
      <xdr:nvPicPr>
        <xdr:cNvPr id="188" name="Picture 254" descr="Rulla 3x5mm, Tweedy Silver (#45702JT)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3607" y="32208107"/>
          <a:ext cx="1507751" cy="10044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77</xdr:row>
      <xdr:rowOff>40821</xdr:rowOff>
    </xdr:from>
    <xdr:to>
      <xdr:col>0</xdr:col>
      <xdr:colOff>1523039</xdr:colOff>
      <xdr:row>78</xdr:row>
      <xdr:rowOff>495299</xdr:rowOff>
    </xdr:to>
    <xdr:pic>
      <xdr:nvPicPr>
        <xdr:cNvPr id="189" name="Picture 34" descr="Картинки по запросу Rulla 00030/2644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l="34750" t="45500" r="15638" b="12065"/>
        <a:stretch>
          <a:fillRect/>
        </a:stretch>
      </xdr:blipFill>
      <xdr:spPr bwMode="auto">
        <a:xfrm>
          <a:off x="13607" y="33255857"/>
          <a:ext cx="1509432" cy="9715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79</xdr:row>
      <xdr:rowOff>13607</xdr:rowOff>
    </xdr:from>
    <xdr:to>
      <xdr:col>0</xdr:col>
      <xdr:colOff>1518957</xdr:colOff>
      <xdr:row>80</xdr:row>
      <xdr:rowOff>496661</xdr:rowOff>
    </xdr:to>
    <xdr:pic>
      <xdr:nvPicPr>
        <xdr:cNvPr id="190" name="Picture 35" descr="Картинки по запросу Rulla 0178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t="37692" r="17949" b="21923"/>
        <a:stretch>
          <a:fillRect/>
        </a:stretch>
      </xdr:blipFill>
      <xdr:spPr bwMode="auto">
        <a:xfrm>
          <a:off x="0" y="34262786"/>
          <a:ext cx="1518957" cy="1000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81</xdr:row>
      <xdr:rowOff>27214</xdr:rowOff>
    </xdr:from>
    <xdr:to>
      <xdr:col>0</xdr:col>
      <xdr:colOff>1527483</xdr:colOff>
      <xdr:row>82</xdr:row>
      <xdr:rowOff>500742</xdr:rowOff>
    </xdr:to>
    <xdr:pic>
      <xdr:nvPicPr>
        <xdr:cNvPr id="191" name="Рисунок 190" descr="1037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r="18438" b="46807"/>
        <a:stretch>
          <a:fillRect/>
        </a:stretch>
      </xdr:blipFill>
      <xdr:spPr>
        <a:xfrm>
          <a:off x="13607" y="35310535"/>
          <a:ext cx="1513876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83</xdr:row>
      <xdr:rowOff>27214</xdr:rowOff>
    </xdr:from>
    <xdr:to>
      <xdr:col>0</xdr:col>
      <xdr:colOff>1523039</xdr:colOff>
      <xdr:row>84</xdr:row>
      <xdr:rowOff>500741</xdr:rowOff>
    </xdr:to>
    <xdr:pic>
      <xdr:nvPicPr>
        <xdr:cNvPr id="192" name="Picture 40" descr="Картинки по запросу Rulla 0170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 r="57600" b="68734"/>
        <a:stretch>
          <a:fillRect/>
        </a:stretch>
      </xdr:blipFill>
      <xdr:spPr bwMode="auto">
        <a:xfrm>
          <a:off x="13607" y="36344678"/>
          <a:ext cx="1509432" cy="9905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</xdr:colOff>
      <xdr:row>85</xdr:row>
      <xdr:rowOff>27214</xdr:rowOff>
    </xdr:from>
    <xdr:to>
      <xdr:col>0</xdr:col>
      <xdr:colOff>1523759</xdr:colOff>
      <xdr:row>86</xdr:row>
      <xdr:rowOff>507197</xdr:rowOff>
    </xdr:to>
    <xdr:pic>
      <xdr:nvPicPr>
        <xdr:cNvPr id="193" name="Picture 251" descr="Rulla 3x5mm, Chalk White (#03000)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7214" y="37378821"/>
          <a:ext cx="1496545" cy="9970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1518957</xdr:colOff>
      <xdr:row>88</xdr:row>
      <xdr:rowOff>499372</xdr:rowOff>
    </xdr:to>
    <xdr:pic>
      <xdr:nvPicPr>
        <xdr:cNvPr id="194" name="Picture 41" descr="Картинки по запросу Rulla 0171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 t="2860" r="50976" b="53496"/>
        <a:stretch>
          <a:fillRect/>
        </a:stretch>
      </xdr:blipFill>
      <xdr:spPr bwMode="auto">
        <a:xfrm>
          <a:off x="0" y="38385750"/>
          <a:ext cx="1518957" cy="10164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89</xdr:row>
      <xdr:rowOff>13607</xdr:rowOff>
    </xdr:from>
    <xdr:to>
      <xdr:col>0</xdr:col>
      <xdr:colOff>1518957</xdr:colOff>
      <xdr:row>90</xdr:row>
      <xdr:rowOff>508472</xdr:rowOff>
    </xdr:to>
    <xdr:pic>
      <xdr:nvPicPr>
        <xdr:cNvPr id="195" name="Picture 262" descr="Rulla 3x5mm, Tweedy Copper (#45703JT)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9433500"/>
          <a:ext cx="1518957" cy="10119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91</xdr:row>
      <xdr:rowOff>13607</xdr:rowOff>
    </xdr:from>
    <xdr:to>
      <xdr:col>0</xdr:col>
      <xdr:colOff>1521358</xdr:colOff>
      <xdr:row>92</xdr:row>
      <xdr:rowOff>501031</xdr:rowOff>
    </xdr:to>
    <xdr:pic>
      <xdr:nvPicPr>
        <xdr:cNvPr id="196" name="Picture 263" descr="Rulla 3x5mm, Tweedy Pink (#45708JT)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607" y="40467643"/>
          <a:ext cx="1507751" cy="10044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93</xdr:row>
      <xdr:rowOff>13607</xdr:rowOff>
    </xdr:from>
    <xdr:to>
      <xdr:col>0</xdr:col>
      <xdr:colOff>1521358</xdr:colOff>
      <xdr:row>94</xdr:row>
      <xdr:rowOff>501031</xdr:rowOff>
    </xdr:to>
    <xdr:pic>
      <xdr:nvPicPr>
        <xdr:cNvPr id="197" name="Picture 258" descr="Rulla 3x5mm, Tweedy Red (#45705JT)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3607" y="41501786"/>
          <a:ext cx="1507751" cy="10044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95</xdr:row>
      <xdr:rowOff>27214</xdr:rowOff>
    </xdr:from>
    <xdr:to>
      <xdr:col>0</xdr:col>
      <xdr:colOff>1518957</xdr:colOff>
      <xdr:row>96</xdr:row>
      <xdr:rowOff>499137</xdr:rowOff>
    </xdr:to>
    <xdr:pic>
      <xdr:nvPicPr>
        <xdr:cNvPr id="198" name="Picture 42" descr="Картинки по запросу Rulla 03000/ 1449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 r="19898" b="30612"/>
        <a:stretch>
          <a:fillRect/>
        </a:stretch>
      </xdr:blipFill>
      <xdr:spPr bwMode="auto">
        <a:xfrm>
          <a:off x="0" y="42549535"/>
          <a:ext cx="1518957" cy="9889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97</xdr:row>
      <xdr:rowOff>27214</xdr:rowOff>
    </xdr:from>
    <xdr:to>
      <xdr:col>0</xdr:col>
      <xdr:colOff>1523039</xdr:colOff>
      <xdr:row>99</xdr:row>
      <xdr:rowOff>1598</xdr:rowOff>
    </xdr:to>
    <xdr:pic>
      <xdr:nvPicPr>
        <xdr:cNvPr id="199" name="Рисунок 198" descr="RUL-03000-14497-x30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8667" t="27000" b="12111"/>
        <a:stretch>
          <a:fillRect/>
        </a:stretch>
      </xdr:blipFill>
      <xdr:spPr>
        <a:xfrm>
          <a:off x="13607" y="43583678"/>
          <a:ext cx="1509432" cy="100852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99</xdr:row>
      <xdr:rowOff>27214</xdr:rowOff>
    </xdr:from>
    <xdr:to>
      <xdr:col>1</xdr:col>
      <xdr:colOff>4482</xdr:colOff>
      <xdr:row>100</xdr:row>
      <xdr:rowOff>510267</xdr:rowOff>
    </xdr:to>
    <xdr:pic>
      <xdr:nvPicPr>
        <xdr:cNvPr id="200" name="Picture 44" descr="Картинки по запросу Rulla 00030/9550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 b="34783"/>
        <a:stretch>
          <a:fillRect/>
        </a:stretch>
      </xdr:blipFill>
      <xdr:spPr bwMode="auto">
        <a:xfrm>
          <a:off x="13607" y="44617821"/>
          <a:ext cx="1528482" cy="1000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101</xdr:row>
      <xdr:rowOff>27214</xdr:rowOff>
    </xdr:from>
    <xdr:to>
      <xdr:col>0</xdr:col>
      <xdr:colOff>1528482</xdr:colOff>
      <xdr:row>102</xdr:row>
      <xdr:rowOff>499622</xdr:rowOff>
    </xdr:to>
    <xdr:pic>
      <xdr:nvPicPr>
        <xdr:cNvPr id="201" name="Рисунок 200" descr="Rul-00030-27000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12381" t="19057" r="10952" b="14877"/>
        <a:stretch>
          <a:fillRect/>
        </a:stretch>
      </xdr:blipFill>
      <xdr:spPr>
        <a:xfrm>
          <a:off x="0" y="45651964"/>
          <a:ext cx="1528482" cy="9894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27214</xdr:rowOff>
    </xdr:from>
    <xdr:to>
      <xdr:col>0</xdr:col>
      <xdr:colOff>1518957</xdr:colOff>
      <xdr:row>104</xdr:row>
      <xdr:rowOff>510261</xdr:rowOff>
    </xdr:to>
    <xdr:pic>
      <xdr:nvPicPr>
        <xdr:cNvPr id="202" name="Рисунок 201" descr="33050-43400-Rulla-op-blue-picasso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29817" t="42454" r="10667" b="18444"/>
        <a:stretch>
          <a:fillRect/>
        </a:stretch>
      </xdr:blipFill>
      <xdr:spPr>
        <a:xfrm>
          <a:off x="0" y="46686107"/>
          <a:ext cx="1518957" cy="1000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13607</xdr:rowOff>
    </xdr:from>
    <xdr:to>
      <xdr:col>0</xdr:col>
      <xdr:colOff>1518957</xdr:colOff>
      <xdr:row>106</xdr:row>
      <xdr:rowOff>496661</xdr:rowOff>
    </xdr:to>
    <xdr:pic>
      <xdr:nvPicPr>
        <xdr:cNvPr id="203" name="Picture 48" descr="Картинки по запросу Rulla 03000/14464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 r="33610" b="41909"/>
        <a:stretch>
          <a:fillRect/>
        </a:stretch>
      </xdr:blipFill>
      <xdr:spPr bwMode="auto">
        <a:xfrm>
          <a:off x="0" y="47706643"/>
          <a:ext cx="1518957" cy="1000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107</xdr:row>
      <xdr:rowOff>13607</xdr:rowOff>
    </xdr:from>
    <xdr:to>
      <xdr:col>0</xdr:col>
      <xdr:colOff>1521358</xdr:colOff>
      <xdr:row>108</xdr:row>
      <xdr:rowOff>501031</xdr:rowOff>
    </xdr:to>
    <xdr:pic>
      <xdr:nvPicPr>
        <xdr:cNvPr id="204" name="Picture 242" descr="Rulla 3x5mm, Jet (#23980)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3607" y="48740786"/>
          <a:ext cx="1507751" cy="10044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109</xdr:row>
      <xdr:rowOff>13607</xdr:rowOff>
    </xdr:from>
    <xdr:to>
      <xdr:col>0</xdr:col>
      <xdr:colOff>1518957</xdr:colOff>
      <xdr:row>110</xdr:row>
      <xdr:rowOff>508469</xdr:rowOff>
    </xdr:to>
    <xdr:pic>
      <xdr:nvPicPr>
        <xdr:cNvPr id="205" name="Picture 257" descr="Rulla 3x5mm, Tweedy Green (#45707JT)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49774928"/>
          <a:ext cx="1518957" cy="10119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111</xdr:row>
      <xdr:rowOff>27214</xdr:rowOff>
    </xdr:from>
    <xdr:to>
      <xdr:col>0</xdr:col>
      <xdr:colOff>1518957</xdr:colOff>
      <xdr:row>113</xdr:row>
      <xdr:rowOff>5008</xdr:rowOff>
    </xdr:to>
    <xdr:pic>
      <xdr:nvPicPr>
        <xdr:cNvPr id="206" name="Picture 260" descr="Rulla 3x5mm, Tweedy Violet (#45710JT)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50557339"/>
          <a:ext cx="1518957" cy="10064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113</xdr:row>
      <xdr:rowOff>13607</xdr:rowOff>
    </xdr:from>
    <xdr:to>
      <xdr:col>0</xdr:col>
      <xdr:colOff>1518957</xdr:colOff>
      <xdr:row>114</xdr:row>
      <xdr:rowOff>508473</xdr:rowOff>
    </xdr:to>
    <xdr:pic>
      <xdr:nvPicPr>
        <xdr:cNvPr id="207" name="Picture 260" descr="Rulla 3x5mm, Tweedy Violet (#45710JT)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51843214"/>
          <a:ext cx="1518957" cy="10119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115</xdr:row>
      <xdr:rowOff>13607</xdr:rowOff>
    </xdr:from>
    <xdr:to>
      <xdr:col>0</xdr:col>
      <xdr:colOff>1518957</xdr:colOff>
      <xdr:row>116</xdr:row>
      <xdr:rowOff>508472</xdr:rowOff>
    </xdr:to>
    <xdr:pic>
      <xdr:nvPicPr>
        <xdr:cNvPr id="208" name="Picture 261" descr="Rulla 3x5mm, Tweedy Yellow (#45701JT)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52877357"/>
          <a:ext cx="1518957" cy="10119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117</xdr:row>
      <xdr:rowOff>13607</xdr:rowOff>
    </xdr:from>
    <xdr:to>
      <xdr:col>0</xdr:col>
      <xdr:colOff>1518957</xdr:colOff>
      <xdr:row>118</xdr:row>
      <xdr:rowOff>508472</xdr:rowOff>
    </xdr:to>
    <xdr:pic>
      <xdr:nvPicPr>
        <xdr:cNvPr id="209" name="Picture 262" descr="Rulla 3x5mm, Tweedy Copper (#45703JT)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53911500"/>
          <a:ext cx="1518957" cy="10119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119</xdr:row>
      <xdr:rowOff>13607</xdr:rowOff>
    </xdr:from>
    <xdr:to>
      <xdr:col>0</xdr:col>
      <xdr:colOff>1507751</xdr:colOff>
      <xdr:row>120</xdr:row>
      <xdr:rowOff>501031</xdr:rowOff>
    </xdr:to>
    <xdr:pic>
      <xdr:nvPicPr>
        <xdr:cNvPr id="210" name="Picture 243" descr="Rulla 3x5mm, Luster Metallic Amethyst (#LE03000)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54945643"/>
          <a:ext cx="1507751" cy="10044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121</xdr:row>
      <xdr:rowOff>27214</xdr:rowOff>
    </xdr:from>
    <xdr:to>
      <xdr:col>0</xdr:col>
      <xdr:colOff>1523039</xdr:colOff>
      <xdr:row>123</xdr:row>
      <xdr:rowOff>1601</xdr:rowOff>
    </xdr:to>
    <xdr:pic>
      <xdr:nvPicPr>
        <xdr:cNvPr id="211" name="Picture 50" descr="Picture of RU-03000/65431 Chalk Lt. Sea Green Luster Picasso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 b="33333"/>
        <a:stretch>
          <a:fillRect/>
        </a:stretch>
      </xdr:blipFill>
      <xdr:spPr bwMode="auto">
        <a:xfrm>
          <a:off x="13607" y="55993393"/>
          <a:ext cx="1509432" cy="10085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123</xdr:row>
      <xdr:rowOff>27214</xdr:rowOff>
    </xdr:from>
    <xdr:to>
      <xdr:col>0</xdr:col>
      <xdr:colOff>1523039</xdr:colOff>
      <xdr:row>124</xdr:row>
      <xdr:rowOff>510267</xdr:rowOff>
    </xdr:to>
    <xdr:pic>
      <xdr:nvPicPr>
        <xdr:cNvPr id="212" name="Picture 51" descr="Картинки по запросу Rulla 03000/1441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 r="34478" b="42308"/>
        <a:stretch>
          <a:fillRect/>
        </a:stretch>
      </xdr:blipFill>
      <xdr:spPr bwMode="auto">
        <a:xfrm>
          <a:off x="13607" y="57027535"/>
          <a:ext cx="1509432" cy="1000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125</xdr:row>
      <xdr:rowOff>13607</xdr:rowOff>
    </xdr:from>
    <xdr:to>
      <xdr:col>0</xdr:col>
      <xdr:colOff>1518956</xdr:colOff>
      <xdr:row>126</xdr:row>
      <xdr:rowOff>496660</xdr:rowOff>
    </xdr:to>
    <xdr:pic>
      <xdr:nvPicPr>
        <xdr:cNvPr id="213" name="Picture 1" descr="Картинки по запросу Rulla 23980/14435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 b="12500"/>
        <a:stretch>
          <a:fillRect/>
        </a:stretch>
      </xdr:blipFill>
      <xdr:spPr bwMode="auto">
        <a:xfrm>
          <a:off x="0" y="58048071"/>
          <a:ext cx="1518956" cy="1000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127</xdr:row>
      <xdr:rowOff>13607</xdr:rowOff>
    </xdr:from>
    <xdr:to>
      <xdr:col>0</xdr:col>
      <xdr:colOff>1528481</xdr:colOff>
      <xdr:row>128</xdr:row>
      <xdr:rowOff>505064</xdr:rowOff>
    </xdr:to>
    <xdr:pic>
      <xdr:nvPicPr>
        <xdr:cNvPr id="214" name="Рисунок 213" descr="00030-01610-Rulla-Cr-Silky-__18018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r="1333" b="35440"/>
        <a:stretch>
          <a:fillRect/>
        </a:stretch>
      </xdr:blipFill>
      <xdr:spPr>
        <a:xfrm>
          <a:off x="0" y="59082214"/>
          <a:ext cx="1528481" cy="1008529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129</xdr:row>
      <xdr:rowOff>40821</xdr:rowOff>
    </xdr:from>
    <xdr:to>
      <xdr:col>0</xdr:col>
      <xdr:colOff>1523039</xdr:colOff>
      <xdr:row>130</xdr:row>
      <xdr:rowOff>485775</xdr:rowOff>
    </xdr:to>
    <xdr:pic>
      <xdr:nvPicPr>
        <xdr:cNvPr id="215" name="Picture 3" descr="Картинки по запросу Rulla  50230 / 2250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 l="6786" t="18571" r="36428" b="45357"/>
        <a:stretch>
          <a:fillRect/>
        </a:stretch>
      </xdr:blipFill>
      <xdr:spPr bwMode="auto">
        <a:xfrm>
          <a:off x="13607" y="60143571"/>
          <a:ext cx="1509432" cy="962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131</xdr:row>
      <xdr:rowOff>27214</xdr:rowOff>
    </xdr:from>
    <xdr:to>
      <xdr:col>0</xdr:col>
      <xdr:colOff>1528482</xdr:colOff>
      <xdr:row>132</xdr:row>
      <xdr:rowOff>500743</xdr:rowOff>
    </xdr:to>
    <xdr:pic>
      <xdr:nvPicPr>
        <xdr:cNvPr id="216" name="Picture 4" descr="Картинки по запросу Rulla  373-35-p15726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 l="11471" b="27987"/>
        <a:stretch>
          <a:fillRect/>
        </a:stretch>
      </xdr:blipFill>
      <xdr:spPr bwMode="auto">
        <a:xfrm>
          <a:off x="0" y="61164107"/>
          <a:ext cx="1528482" cy="990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133</xdr:row>
      <xdr:rowOff>27214</xdr:rowOff>
    </xdr:from>
    <xdr:to>
      <xdr:col>0</xdr:col>
      <xdr:colOff>1523038</xdr:colOff>
      <xdr:row>135</xdr:row>
      <xdr:rowOff>1600</xdr:rowOff>
    </xdr:to>
    <xdr:pic>
      <xdr:nvPicPr>
        <xdr:cNvPr id="217" name="Рисунок 216" descr="il_570xN.492685548_cvv2.jpg"/>
        <xdr:cNvPicPr>
          <a:picLocks noChangeAspect="1"/>
        </xdr:cNvPicPr>
      </xdr:nvPicPr>
      <xdr:blipFill>
        <a:blip xmlns:r="http://schemas.openxmlformats.org/officeDocument/2006/relationships" r:embed="rId58" cstate="print">
          <a:lum contrast="-10000"/>
        </a:blip>
        <a:srcRect l="9474" t="21210" r="32368" b="28790"/>
        <a:stretch>
          <a:fillRect/>
        </a:stretch>
      </xdr:blipFill>
      <xdr:spPr>
        <a:xfrm>
          <a:off x="13607" y="62198250"/>
          <a:ext cx="1509431" cy="100852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135</xdr:row>
      <xdr:rowOff>13607</xdr:rowOff>
    </xdr:from>
    <xdr:to>
      <xdr:col>0</xdr:col>
      <xdr:colOff>1527121</xdr:colOff>
      <xdr:row>137</xdr:row>
      <xdr:rowOff>5923</xdr:rowOff>
    </xdr:to>
    <xdr:pic>
      <xdr:nvPicPr>
        <xdr:cNvPr id="218" name="Picture 7" descr="Картинки по запросу Rulla 30060/28771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 t="26786" r="25714" b="22437"/>
        <a:stretch>
          <a:fillRect/>
        </a:stretch>
      </xdr:blipFill>
      <xdr:spPr bwMode="auto">
        <a:xfrm>
          <a:off x="27214" y="63218786"/>
          <a:ext cx="1499907" cy="10264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137</xdr:row>
      <xdr:rowOff>27214</xdr:rowOff>
    </xdr:from>
    <xdr:to>
      <xdr:col>0</xdr:col>
      <xdr:colOff>1518957</xdr:colOff>
      <xdr:row>138</xdr:row>
      <xdr:rowOff>491217</xdr:rowOff>
    </xdr:to>
    <xdr:pic>
      <xdr:nvPicPr>
        <xdr:cNvPr id="219" name="Рисунок 218" descr="rullas-olivine-ab-matted-10g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136" t="14773" r="2652" b="23677"/>
        <a:stretch>
          <a:fillRect/>
        </a:stretch>
      </xdr:blipFill>
      <xdr:spPr>
        <a:xfrm>
          <a:off x="0" y="64266535"/>
          <a:ext cx="1518957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13607</xdr:rowOff>
    </xdr:from>
    <xdr:to>
      <xdr:col>0</xdr:col>
      <xdr:colOff>1518957</xdr:colOff>
      <xdr:row>140</xdr:row>
      <xdr:rowOff>505339</xdr:rowOff>
    </xdr:to>
    <xdr:pic>
      <xdr:nvPicPr>
        <xdr:cNvPr id="220" name="Picture 9" descr="Картинки по запросу Rulla 20060/14400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 l="47750" t="53833"/>
        <a:stretch>
          <a:fillRect/>
        </a:stretch>
      </xdr:blipFill>
      <xdr:spPr bwMode="auto">
        <a:xfrm>
          <a:off x="0" y="65287071"/>
          <a:ext cx="1518957" cy="10088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141</xdr:row>
      <xdr:rowOff>27214</xdr:rowOff>
    </xdr:from>
    <xdr:to>
      <xdr:col>0</xdr:col>
      <xdr:colOff>1518957</xdr:colOff>
      <xdr:row>142</xdr:row>
      <xdr:rowOff>491217</xdr:rowOff>
    </xdr:to>
    <xdr:pic>
      <xdr:nvPicPr>
        <xdr:cNvPr id="221" name="Рисунок 220" descr="63130-15781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35625"/>
        <a:stretch>
          <a:fillRect/>
        </a:stretch>
      </xdr:blipFill>
      <xdr:spPr>
        <a:xfrm>
          <a:off x="0" y="66334821"/>
          <a:ext cx="1518957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143</xdr:row>
      <xdr:rowOff>27214</xdr:rowOff>
    </xdr:from>
    <xdr:to>
      <xdr:col>0</xdr:col>
      <xdr:colOff>1523039</xdr:colOff>
      <xdr:row>144</xdr:row>
      <xdr:rowOff>510268</xdr:rowOff>
    </xdr:to>
    <xdr:pic>
      <xdr:nvPicPr>
        <xdr:cNvPr id="222" name="Рисунок 221" descr="23980-15782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r="1242" b="34783"/>
        <a:stretch>
          <a:fillRect/>
        </a:stretch>
      </xdr:blipFill>
      <xdr:spPr>
        <a:xfrm>
          <a:off x="13607" y="67368964"/>
          <a:ext cx="1509432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1528482</xdr:colOff>
      <xdr:row>147</xdr:row>
      <xdr:rowOff>11365</xdr:rowOff>
    </xdr:to>
    <xdr:pic>
      <xdr:nvPicPr>
        <xdr:cNvPr id="223" name="Рисунок 222" descr="00030-15782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b="31677"/>
        <a:stretch>
          <a:fillRect/>
        </a:stretch>
      </xdr:blipFill>
      <xdr:spPr>
        <a:xfrm>
          <a:off x="0" y="68375893"/>
          <a:ext cx="1528482" cy="10455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1528482</xdr:colOff>
      <xdr:row>148</xdr:row>
      <xdr:rowOff>500984</xdr:rowOff>
    </xdr:to>
    <xdr:pic>
      <xdr:nvPicPr>
        <xdr:cNvPr id="224" name="Рисунок 223" descr="33050-15782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33540"/>
        <a:stretch>
          <a:fillRect/>
        </a:stretch>
      </xdr:blipFill>
      <xdr:spPr>
        <a:xfrm>
          <a:off x="0" y="69410036"/>
          <a:ext cx="1528482" cy="10180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27214</xdr:rowOff>
    </xdr:from>
    <xdr:to>
      <xdr:col>0</xdr:col>
      <xdr:colOff>1518957</xdr:colOff>
      <xdr:row>150</xdr:row>
      <xdr:rowOff>509147</xdr:rowOff>
    </xdr:to>
    <xdr:pic>
      <xdr:nvPicPr>
        <xdr:cNvPr id="225" name="Рисунок 224" descr="63130-1569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7407" r="1235" b="27778"/>
        <a:stretch>
          <a:fillRect/>
        </a:stretch>
      </xdr:blipFill>
      <xdr:spPr>
        <a:xfrm>
          <a:off x="0" y="70471393"/>
          <a:ext cx="1518957" cy="99900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151</xdr:row>
      <xdr:rowOff>13607</xdr:rowOff>
    </xdr:from>
    <xdr:to>
      <xdr:col>0</xdr:col>
      <xdr:colOff>1523039</xdr:colOff>
      <xdr:row>153</xdr:row>
      <xdr:rowOff>1068</xdr:rowOff>
    </xdr:to>
    <xdr:pic>
      <xdr:nvPicPr>
        <xdr:cNvPr id="226" name="Рисунок 225" descr="00030-27101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31056" r="1242" b="2484"/>
        <a:stretch>
          <a:fillRect/>
        </a:stretch>
      </xdr:blipFill>
      <xdr:spPr>
        <a:xfrm>
          <a:off x="13607" y="71491928"/>
          <a:ext cx="1509432" cy="101805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153</xdr:row>
      <xdr:rowOff>13607</xdr:rowOff>
    </xdr:from>
    <xdr:to>
      <xdr:col>0</xdr:col>
      <xdr:colOff>1527121</xdr:colOff>
      <xdr:row>154</xdr:row>
      <xdr:rowOff>505064</xdr:rowOff>
    </xdr:to>
    <xdr:pic>
      <xdr:nvPicPr>
        <xdr:cNvPr id="227" name="Рисунок 226" descr="10060-28771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b="32911"/>
        <a:stretch>
          <a:fillRect/>
        </a:stretch>
      </xdr:blipFill>
      <xdr:spPr>
        <a:xfrm>
          <a:off x="27214" y="72526071"/>
          <a:ext cx="1499907" cy="1008529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155</xdr:row>
      <xdr:rowOff>13607</xdr:rowOff>
    </xdr:from>
    <xdr:to>
      <xdr:col>0</xdr:col>
      <xdr:colOff>1526721</xdr:colOff>
      <xdr:row>156</xdr:row>
      <xdr:rowOff>505064</xdr:rowOff>
    </xdr:to>
    <xdr:pic>
      <xdr:nvPicPr>
        <xdr:cNvPr id="228" name="Рисунок 227" descr="90030-28771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b="32051"/>
        <a:stretch>
          <a:fillRect/>
        </a:stretch>
      </xdr:blipFill>
      <xdr:spPr>
        <a:xfrm>
          <a:off x="40821" y="73560214"/>
          <a:ext cx="1485900" cy="1008529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157</xdr:row>
      <xdr:rowOff>13607</xdr:rowOff>
    </xdr:from>
    <xdr:to>
      <xdr:col>0</xdr:col>
      <xdr:colOff>1526721</xdr:colOff>
      <xdr:row>158</xdr:row>
      <xdr:rowOff>505066</xdr:rowOff>
    </xdr:to>
    <xdr:pic>
      <xdr:nvPicPr>
        <xdr:cNvPr id="229" name="Рисунок 228" descr="90080-28771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b="32051"/>
        <a:stretch>
          <a:fillRect/>
        </a:stretch>
      </xdr:blipFill>
      <xdr:spPr>
        <a:xfrm>
          <a:off x="40821" y="74594357"/>
          <a:ext cx="1485900" cy="100853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159</xdr:row>
      <xdr:rowOff>13607</xdr:rowOff>
    </xdr:from>
    <xdr:to>
      <xdr:col>0</xdr:col>
      <xdr:colOff>1521278</xdr:colOff>
      <xdr:row>160</xdr:row>
      <xdr:rowOff>505065</xdr:rowOff>
    </xdr:to>
    <xdr:pic>
      <xdr:nvPicPr>
        <xdr:cNvPr id="230" name="Рисунок 229" descr="20500-28771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31169"/>
        <a:stretch>
          <a:fillRect/>
        </a:stretch>
      </xdr:blipFill>
      <xdr:spPr>
        <a:xfrm>
          <a:off x="40821" y="75628500"/>
          <a:ext cx="1480457" cy="1008529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5</xdr:row>
      <xdr:rowOff>219075</xdr:rowOff>
    </xdr:from>
    <xdr:to>
      <xdr:col>14</xdr:col>
      <xdr:colOff>1676401</xdr:colOff>
      <xdr:row>14</xdr:row>
      <xdr:rowOff>96093</xdr:rowOff>
    </xdr:to>
    <xdr:pic>
      <xdr:nvPicPr>
        <xdr:cNvPr id="1025" name="Picture 1" descr="http://www.matubobeads.com/ir/storage/matubo_UK-Catalog/4-imageblueprint-File-rula-vykres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1820525" y="1647825"/>
          <a:ext cx="1657351" cy="11628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</xdr:row>
      <xdr:rowOff>19050</xdr:rowOff>
    </xdr:from>
    <xdr:to>
      <xdr:col>0</xdr:col>
      <xdr:colOff>1533525</xdr:colOff>
      <xdr:row>36</xdr:row>
      <xdr:rowOff>504825</xdr:rowOff>
    </xdr:to>
    <xdr:pic>
      <xdr:nvPicPr>
        <xdr:cNvPr id="231" name="Рисунок 230" descr="03000-65431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11458575"/>
          <a:ext cx="1533525" cy="1000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3"/>
  <sheetViews>
    <sheetView tabSelected="1" topLeftCell="A11" workbookViewId="0">
      <selection activeCell="A8" sqref="A8"/>
    </sheetView>
  </sheetViews>
  <sheetFormatPr defaultRowHeight="15" x14ac:dyDescent="0.25"/>
  <cols>
    <col min="1" max="1" width="23.140625" customWidth="1"/>
    <col min="2" max="2" width="10" customWidth="1"/>
    <col min="3" max="3" width="21.42578125" customWidth="1"/>
    <col min="4" max="4" width="16.42578125" customWidth="1"/>
    <col min="5" max="5" width="21.85546875" customWidth="1"/>
    <col min="6" max="6" width="16.85546875" style="5" customWidth="1"/>
    <col min="7" max="7" width="16" style="46" bestFit="1" customWidth="1"/>
    <col min="8" max="8" width="20" style="47" hidden="1" customWidth="1"/>
    <col min="9" max="9" width="16.7109375" style="47" customWidth="1"/>
    <col min="10" max="10" width="13" style="47" hidden="1" customWidth="1"/>
    <col min="11" max="11" width="16.85546875" style="47" customWidth="1"/>
    <col min="12" max="12" width="6.42578125" style="45" hidden="1" customWidth="1"/>
    <col min="13" max="13" width="16.7109375" style="45" customWidth="1"/>
    <col min="14" max="14" width="18.7109375" hidden="1" customWidth="1"/>
    <col min="15" max="15" width="25.28515625" customWidth="1"/>
    <col min="16" max="17" width="8.5703125" customWidth="1"/>
    <col min="18" max="18" width="8.28515625" customWidth="1"/>
    <col min="19" max="19" width="21.28515625" customWidth="1"/>
  </cols>
  <sheetData>
    <row r="1" spans="1:19" ht="25.5" customHeight="1" x14ac:dyDescent="0.25">
      <c r="A1" s="2" t="s">
        <v>0</v>
      </c>
      <c r="B1" s="2"/>
      <c r="C1" s="69" t="s">
        <v>1</v>
      </c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3"/>
      <c r="P1" s="101"/>
      <c r="Q1" s="101"/>
      <c r="R1" s="101"/>
    </row>
    <row r="2" spans="1:19" ht="25.5" customHeight="1" x14ac:dyDescent="0.25">
      <c r="A2" s="2"/>
      <c r="B2" s="2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P2" s="20"/>
      <c r="Q2" s="20"/>
      <c r="R2" s="20"/>
    </row>
    <row r="3" spans="1:19" ht="25.5" customHeight="1" x14ac:dyDescent="0.25">
      <c r="A3" s="2"/>
      <c r="B3" s="2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P3" s="20"/>
      <c r="Q3" s="20"/>
      <c r="R3" s="20"/>
    </row>
    <row r="4" spans="1:19" ht="18" customHeight="1" x14ac:dyDescent="0.25">
      <c r="A4" s="74" t="s">
        <v>4</v>
      </c>
      <c r="B4" s="74"/>
      <c r="C4" s="75" t="s">
        <v>53</v>
      </c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21">
        <v>140</v>
      </c>
      <c r="P4" s="20"/>
      <c r="Q4" s="20"/>
      <c r="R4" s="20"/>
      <c r="S4" s="20"/>
    </row>
    <row r="5" spans="1:19" ht="18" customHeight="1" x14ac:dyDescent="0.25">
      <c r="A5" s="90" t="s">
        <v>5</v>
      </c>
      <c r="B5" s="91"/>
      <c r="C5" s="85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21">
        <v>73</v>
      </c>
      <c r="P5" s="20"/>
      <c r="Q5" s="20"/>
      <c r="R5" s="20"/>
      <c r="S5" s="20"/>
    </row>
    <row r="6" spans="1:19" ht="18" customHeight="1" thickBot="1" x14ac:dyDescent="0.3">
      <c r="A6" s="87" t="s">
        <v>6</v>
      </c>
      <c r="B6" s="87"/>
      <c r="C6" s="88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P6" s="20"/>
      <c r="Q6" s="20"/>
      <c r="R6" s="20"/>
      <c r="S6" s="20"/>
    </row>
    <row r="7" spans="1:19" ht="6" hidden="1" customHeight="1" x14ac:dyDescent="0.3">
      <c r="A7" s="14"/>
      <c r="B7" s="14"/>
      <c r="C7" s="14"/>
      <c r="D7" s="15"/>
      <c r="E7" s="15"/>
      <c r="F7" s="15"/>
      <c r="G7" s="22"/>
      <c r="H7" s="23"/>
      <c r="I7" s="23"/>
      <c r="J7" s="23"/>
      <c r="K7" s="23"/>
      <c r="L7" s="24"/>
      <c r="M7" s="25"/>
      <c r="O7" s="7"/>
    </row>
    <row r="8" spans="1:19" ht="18" hidden="1" customHeight="1" x14ac:dyDescent="0.25">
      <c r="A8" s="14"/>
      <c r="B8" s="14"/>
      <c r="C8" s="72" t="s">
        <v>221</v>
      </c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"/>
    </row>
    <row r="9" spans="1:19" ht="18" hidden="1" customHeight="1" x14ac:dyDescent="0.3">
      <c r="A9" s="14"/>
      <c r="B9" s="14"/>
      <c r="C9" s="16" t="s">
        <v>222</v>
      </c>
      <c r="D9" s="17" t="s">
        <v>223</v>
      </c>
      <c r="E9" s="17" t="s">
        <v>224</v>
      </c>
      <c r="F9" s="17"/>
      <c r="G9" s="26">
        <f>SUM(H10:H410)</f>
        <v>0</v>
      </c>
      <c r="H9" s="27"/>
      <c r="I9" s="28">
        <f>SUM(J10:J410)</f>
        <v>0</v>
      </c>
      <c r="J9" s="27"/>
      <c r="K9" s="29">
        <f>SUM(L10:L410)</f>
        <v>0</v>
      </c>
      <c r="L9" s="30"/>
      <c r="M9" s="31"/>
      <c r="N9" s="32"/>
      <c r="O9" s="7"/>
    </row>
    <row r="10" spans="1:19" ht="18" hidden="1" customHeight="1" x14ac:dyDescent="0.25">
      <c r="A10" s="14"/>
      <c r="B10" s="14"/>
      <c r="C10" s="18">
        <v>0.15</v>
      </c>
      <c r="D10" s="19" t="s">
        <v>225</v>
      </c>
      <c r="E10" s="19" t="s">
        <v>226</v>
      </c>
      <c r="F10" s="39" t="e">
        <f>E20-136</f>
        <v>#VALUE!</v>
      </c>
      <c r="G10" s="40">
        <v>1.92</v>
      </c>
      <c r="H10" s="41">
        <f t="shared" ref="H10:H78" si="0">G10*M10</f>
        <v>0</v>
      </c>
      <c r="I10" s="42">
        <v>1.78</v>
      </c>
      <c r="J10" s="41">
        <f t="shared" ref="J10:J18" si="1">I10*M10</f>
        <v>0</v>
      </c>
      <c r="K10" s="43">
        <v>1.64</v>
      </c>
      <c r="L10" s="44">
        <f t="shared" ref="L10:L19" si="2">K10*M10</f>
        <v>0</v>
      </c>
      <c r="M10" s="44"/>
      <c r="N10" s="32"/>
      <c r="O10" s="7"/>
    </row>
    <row r="11" spans="1:19" ht="29.25" customHeight="1" thickTop="1" x14ac:dyDescent="0.25">
      <c r="A11" s="4"/>
      <c r="B11" s="4"/>
      <c r="C11" s="48" t="s">
        <v>236</v>
      </c>
      <c r="D11" s="4"/>
      <c r="E11" s="4"/>
      <c r="F11" s="49"/>
      <c r="G11" s="50"/>
      <c r="H11" s="51"/>
      <c r="I11" s="52"/>
      <c r="J11" s="52"/>
      <c r="K11" s="53" t="s">
        <v>237</v>
      </c>
      <c r="L11" s="54"/>
      <c r="M11" s="126">
        <f>SUM(N17:N488)</f>
        <v>0</v>
      </c>
    </row>
    <row r="12" spans="1:19" ht="18" customHeight="1" thickBot="1" x14ac:dyDescent="0.3">
      <c r="A12" s="55"/>
      <c r="B12" s="56"/>
      <c r="C12" s="56"/>
      <c r="D12" s="56"/>
      <c r="E12" s="56"/>
      <c r="F12" s="57"/>
      <c r="G12" s="26">
        <f>SUM(H17:H538)</f>
        <v>0</v>
      </c>
      <c r="H12" s="27"/>
      <c r="I12" s="28">
        <f>SUM(J17:J538)</f>
        <v>0</v>
      </c>
      <c r="J12" s="27"/>
      <c r="K12" s="29">
        <f>SUM(M17:M412)</f>
        <v>0</v>
      </c>
      <c r="L12" s="30"/>
      <c r="M12" s="127"/>
      <c r="N12" s="67"/>
      <c r="O12" s="33"/>
      <c r="P12" s="33"/>
      <c r="Q12" s="33"/>
    </row>
    <row r="13" spans="1:19" ht="18" customHeight="1" thickTop="1" x14ac:dyDescent="0.25">
      <c r="A13" s="102" t="s">
        <v>238</v>
      </c>
      <c r="B13" s="105" t="s">
        <v>239</v>
      </c>
      <c r="C13" s="108" t="s">
        <v>2</v>
      </c>
      <c r="D13" s="108" t="s">
        <v>240</v>
      </c>
      <c r="E13" s="111" t="s">
        <v>3</v>
      </c>
      <c r="F13" s="114" t="s">
        <v>227</v>
      </c>
      <c r="G13" s="119" t="s">
        <v>242</v>
      </c>
      <c r="H13" s="120"/>
      <c r="I13" s="120"/>
      <c r="J13" s="120"/>
      <c r="K13" s="121"/>
      <c r="L13" s="34"/>
      <c r="M13" s="117" t="s">
        <v>228</v>
      </c>
      <c r="N13" s="67"/>
      <c r="O13" s="33"/>
      <c r="P13" s="33"/>
      <c r="Q13" s="33"/>
    </row>
    <row r="14" spans="1:19" ht="18.75" customHeight="1" x14ac:dyDescent="0.25">
      <c r="A14" s="103"/>
      <c r="B14" s="106"/>
      <c r="C14" s="109"/>
      <c r="D14" s="109"/>
      <c r="E14" s="112"/>
      <c r="F14" s="115"/>
      <c r="G14" s="35" t="s">
        <v>229</v>
      </c>
      <c r="H14" s="36"/>
      <c r="I14" s="37" t="s">
        <v>230</v>
      </c>
      <c r="J14" s="36"/>
      <c r="K14" s="37" t="s">
        <v>231</v>
      </c>
      <c r="L14" s="38"/>
      <c r="M14" s="118"/>
      <c r="N14" s="67"/>
      <c r="O14" s="33"/>
      <c r="P14" s="33"/>
      <c r="Q14" s="33"/>
    </row>
    <row r="15" spans="1:19" ht="17.25" customHeight="1" x14ac:dyDescent="0.25">
      <c r="A15" s="103"/>
      <c r="B15" s="106"/>
      <c r="C15" s="109"/>
      <c r="D15" s="109"/>
      <c r="E15" s="112"/>
      <c r="F15" s="115"/>
      <c r="G15" s="119" t="s">
        <v>232</v>
      </c>
      <c r="H15" s="120"/>
      <c r="I15" s="120"/>
      <c r="J15" s="120"/>
      <c r="K15" s="121"/>
      <c r="L15" s="34"/>
      <c r="M15" s="118"/>
      <c r="N15" s="67"/>
      <c r="O15" s="33"/>
      <c r="P15" s="33"/>
      <c r="Q15" s="33"/>
    </row>
    <row r="16" spans="1:19" ht="18" customHeight="1" x14ac:dyDescent="0.25">
      <c r="A16" s="104"/>
      <c r="B16" s="107"/>
      <c r="C16" s="110"/>
      <c r="D16" s="110"/>
      <c r="E16" s="113"/>
      <c r="F16" s="115"/>
      <c r="G16" s="58" t="s">
        <v>233</v>
      </c>
      <c r="H16" s="59"/>
      <c r="I16" s="59" t="s">
        <v>234</v>
      </c>
      <c r="J16" s="59"/>
      <c r="K16" s="59" t="s">
        <v>235</v>
      </c>
      <c r="L16" s="60"/>
      <c r="M16" s="118"/>
      <c r="N16" s="67"/>
      <c r="O16" s="33"/>
      <c r="P16" s="33"/>
      <c r="Q16" s="33"/>
    </row>
    <row r="17" spans="1:16" ht="13.5" customHeight="1" x14ac:dyDescent="0.25">
      <c r="A17" s="4"/>
      <c r="B17" s="4"/>
      <c r="C17" s="4"/>
      <c r="D17" s="4"/>
      <c r="E17" s="4"/>
      <c r="F17" s="64"/>
      <c r="G17" s="65"/>
      <c r="H17" s="66"/>
      <c r="I17" s="65"/>
      <c r="J17" s="66"/>
      <c r="K17" s="66"/>
      <c r="L17" s="63"/>
      <c r="M17" s="63"/>
      <c r="N17" s="67"/>
    </row>
    <row r="18" spans="1:16" s="5" customFormat="1" ht="40.5" customHeight="1" x14ac:dyDescent="0.25">
      <c r="A18" s="79"/>
      <c r="B18" s="77" t="s">
        <v>7</v>
      </c>
      <c r="C18" s="8" t="s">
        <v>54</v>
      </c>
      <c r="D18" s="81" t="s">
        <v>133</v>
      </c>
      <c r="E18" s="83" t="s">
        <v>186</v>
      </c>
      <c r="F18" s="116">
        <v>206</v>
      </c>
      <c r="G18" s="96">
        <v>1.92</v>
      </c>
      <c r="H18" s="68">
        <f t="shared" si="0"/>
        <v>0</v>
      </c>
      <c r="I18" s="124">
        <v>1.78</v>
      </c>
      <c r="J18" s="122">
        <f t="shared" si="1"/>
        <v>0</v>
      </c>
      <c r="K18" s="92">
        <v>1.64</v>
      </c>
      <c r="L18" s="62">
        <f t="shared" si="2"/>
        <v>0</v>
      </c>
      <c r="M18" s="98"/>
      <c r="N18" s="100">
        <f>M8*1</f>
        <v>0</v>
      </c>
      <c r="O18" s="12"/>
      <c r="P18" s="11"/>
    </row>
    <row r="19" spans="1:16" ht="40.5" customHeight="1" x14ac:dyDescent="0.25">
      <c r="A19" s="80"/>
      <c r="B19" s="78"/>
      <c r="C19" s="9" t="s">
        <v>182</v>
      </c>
      <c r="D19" s="82"/>
      <c r="E19" s="84"/>
      <c r="F19" s="95"/>
      <c r="G19" s="97"/>
      <c r="H19" s="61"/>
      <c r="I19" s="125"/>
      <c r="J19" s="123"/>
      <c r="K19" s="93"/>
      <c r="L19" s="44">
        <f t="shared" si="2"/>
        <v>0</v>
      </c>
      <c r="M19" s="99"/>
      <c r="N19" s="100"/>
      <c r="O19" s="12"/>
      <c r="P19" s="10"/>
    </row>
    <row r="20" spans="1:16" s="5" customFormat="1" ht="40.5" customHeight="1" x14ac:dyDescent="0.25">
      <c r="A20" s="79"/>
      <c r="B20" s="77" t="s">
        <v>8</v>
      </c>
      <c r="C20" s="8" t="s">
        <v>55</v>
      </c>
      <c r="D20" s="81" t="s">
        <v>133</v>
      </c>
      <c r="E20" s="83" t="s">
        <v>187</v>
      </c>
      <c r="F20" s="94">
        <v>206</v>
      </c>
      <c r="G20" s="96">
        <v>1.92</v>
      </c>
      <c r="H20" s="68">
        <f t="shared" si="0"/>
        <v>0</v>
      </c>
      <c r="I20" s="124">
        <v>1.78</v>
      </c>
      <c r="J20" s="122">
        <f t="shared" ref="J20" si="3">I20*M20</f>
        <v>0</v>
      </c>
      <c r="K20" s="92">
        <v>1.64</v>
      </c>
      <c r="L20" s="62">
        <f t="shared" ref="L20:L83" si="4">K20*M20</f>
        <v>0</v>
      </c>
      <c r="M20" s="98"/>
      <c r="N20" s="100">
        <f>M10*1</f>
        <v>0</v>
      </c>
      <c r="O20" s="12"/>
      <c r="P20" s="11"/>
    </row>
    <row r="21" spans="1:16" ht="40.5" customHeight="1" x14ac:dyDescent="0.25">
      <c r="A21" s="80"/>
      <c r="B21" s="78"/>
      <c r="C21" s="9" t="s">
        <v>158</v>
      </c>
      <c r="D21" s="82"/>
      <c r="E21" s="84"/>
      <c r="F21" s="95"/>
      <c r="G21" s="97"/>
      <c r="H21" s="61"/>
      <c r="I21" s="125"/>
      <c r="J21" s="123"/>
      <c r="K21" s="93"/>
      <c r="L21" s="44">
        <f t="shared" si="4"/>
        <v>0</v>
      </c>
      <c r="M21" s="99"/>
      <c r="N21" s="100"/>
      <c r="O21" s="12"/>
    </row>
    <row r="22" spans="1:16" s="5" customFormat="1" ht="40.5" customHeight="1" x14ac:dyDescent="0.25">
      <c r="A22" s="79"/>
      <c r="B22" s="77" t="s">
        <v>9</v>
      </c>
      <c r="C22" s="8" t="s">
        <v>56</v>
      </c>
      <c r="D22" s="81" t="s">
        <v>133</v>
      </c>
      <c r="E22" s="83" t="s">
        <v>187</v>
      </c>
      <c r="F22" s="94">
        <v>206</v>
      </c>
      <c r="G22" s="96">
        <v>1.92</v>
      </c>
      <c r="H22" s="68">
        <f t="shared" si="0"/>
        <v>0</v>
      </c>
      <c r="I22" s="124">
        <v>1.78</v>
      </c>
      <c r="J22" s="122">
        <f t="shared" ref="J22" si="5">I22*M22</f>
        <v>0</v>
      </c>
      <c r="K22" s="92">
        <v>1.64</v>
      </c>
      <c r="L22" s="62">
        <f t="shared" si="4"/>
        <v>0</v>
      </c>
      <c r="M22" s="98"/>
      <c r="N22" s="100">
        <f>M12*1</f>
        <v>0</v>
      </c>
      <c r="O22" s="13"/>
    </row>
    <row r="23" spans="1:16" ht="40.5" customHeight="1" x14ac:dyDescent="0.25">
      <c r="A23" s="80"/>
      <c r="B23" s="78"/>
      <c r="C23" s="9" t="s">
        <v>137</v>
      </c>
      <c r="D23" s="82"/>
      <c r="E23" s="84"/>
      <c r="F23" s="95"/>
      <c r="G23" s="97"/>
      <c r="H23" s="61"/>
      <c r="I23" s="125"/>
      <c r="J23" s="123"/>
      <c r="K23" s="93"/>
      <c r="L23" s="44">
        <f t="shared" si="4"/>
        <v>0</v>
      </c>
      <c r="M23" s="99"/>
      <c r="N23" s="100"/>
      <c r="O23" s="1"/>
    </row>
    <row r="24" spans="1:16" s="5" customFormat="1" ht="40.5" customHeight="1" x14ac:dyDescent="0.25">
      <c r="A24" s="79"/>
      <c r="B24" s="77" t="s">
        <v>10</v>
      </c>
      <c r="C24" s="8" t="s">
        <v>188</v>
      </c>
      <c r="D24" s="81" t="s">
        <v>133</v>
      </c>
      <c r="E24" s="83" t="s">
        <v>187</v>
      </c>
      <c r="F24" s="94">
        <v>206</v>
      </c>
      <c r="G24" s="96">
        <v>1.92</v>
      </c>
      <c r="H24" s="68">
        <f t="shared" si="0"/>
        <v>0</v>
      </c>
      <c r="I24" s="124">
        <v>1.78</v>
      </c>
      <c r="J24" s="122">
        <f t="shared" ref="J24" si="6">I24*M24</f>
        <v>0</v>
      </c>
      <c r="K24" s="92">
        <v>1.64</v>
      </c>
      <c r="L24" s="62">
        <f t="shared" si="4"/>
        <v>0</v>
      </c>
      <c r="M24" s="98"/>
      <c r="N24" s="100">
        <f>M14*1</f>
        <v>0</v>
      </c>
      <c r="O24" s="6"/>
    </row>
    <row r="25" spans="1:16" ht="40.5" customHeight="1" x14ac:dyDescent="0.25">
      <c r="A25" s="80"/>
      <c r="B25" s="78"/>
      <c r="C25" s="9" t="s">
        <v>57</v>
      </c>
      <c r="D25" s="82"/>
      <c r="E25" s="84"/>
      <c r="F25" s="95"/>
      <c r="G25" s="97"/>
      <c r="H25" s="61"/>
      <c r="I25" s="125"/>
      <c r="J25" s="123"/>
      <c r="K25" s="93"/>
      <c r="L25" s="44">
        <f t="shared" si="4"/>
        <v>0</v>
      </c>
      <c r="M25" s="99"/>
      <c r="N25" s="100"/>
      <c r="O25" s="1"/>
    </row>
    <row r="26" spans="1:16" s="5" customFormat="1" ht="40.5" customHeight="1" x14ac:dyDescent="0.25">
      <c r="A26" s="79"/>
      <c r="B26" s="77" t="s">
        <v>11</v>
      </c>
      <c r="C26" s="8" t="s">
        <v>189</v>
      </c>
      <c r="D26" s="81" t="s">
        <v>133</v>
      </c>
      <c r="E26" s="83" t="s">
        <v>187</v>
      </c>
      <c r="F26" s="94">
        <v>206</v>
      </c>
      <c r="G26" s="96">
        <v>1.92</v>
      </c>
      <c r="H26" s="68">
        <f t="shared" si="0"/>
        <v>0</v>
      </c>
      <c r="I26" s="124">
        <v>1.78</v>
      </c>
      <c r="J26" s="122">
        <f t="shared" ref="J26" si="7">I26*M26</f>
        <v>0</v>
      </c>
      <c r="K26" s="92">
        <v>1.64</v>
      </c>
      <c r="L26" s="62">
        <f t="shared" si="4"/>
        <v>0</v>
      </c>
      <c r="M26" s="98"/>
      <c r="N26" s="100">
        <f>M16*1</f>
        <v>0</v>
      </c>
      <c r="O26" s="6"/>
    </row>
    <row r="27" spans="1:16" ht="40.5" customHeight="1" x14ac:dyDescent="0.25">
      <c r="A27" s="80"/>
      <c r="B27" s="78"/>
      <c r="C27" s="9" t="s">
        <v>184</v>
      </c>
      <c r="D27" s="82"/>
      <c r="E27" s="84"/>
      <c r="F27" s="95"/>
      <c r="G27" s="97"/>
      <c r="H27" s="61"/>
      <c r="I27" s="125"/>
      <c r="J27" s="123"/>
      <c r="K27" s="93"/>
      <c r="L27" s="44">
        <f t="shared" si="4"/>
        <v>0</v>
      </c>
      <c r="M27" s="99"/>
      <c r="N27" s="100"/>
      <c r="O27" s="1"/>
    </row>
    <row r="28" spans="1:16" s="5" customFormat="1" ht="40.5" customHeight="1" x14ac:dyDescent="0.25">
      <c r="A28" s="79"/>
      <c r="B28" s="77" t="s">
        <v>12</v>
      </c>
      <c r="C28" s="8" t="s">
        <v>58</v>
      </c>
      <c r="D28" s="81" t="s">
        <v>133</v>
      </c>
      <c r="E28" s="83" t="s">
        <v>187</v>
      </c>
      <c r="F28" s="94">
        <v>206</v>
      </c>
      <c r="G28" s="96">
        <v>1.92</v>
      </c>
      <c r="H28" s="68">
        <f t="shared" si="0"/>
        <v>0</v>
      </c>
      <c r="I28" s="124">
        <v>1.78</v>
      </c>
      <c r="J28" s="122">
        <f t="shared" ref="J28" si="8">I28*M28</f>
        <v>0</v>
      </c>
      <c r="K28" s="92">
        <v>1.64</v>
      </c>
      <c r="L28" s="62">
        <f t="shared" si="4"/>
        <v>0</v>
      </c>
      <c r="M28" s="98"/>
      <c r="N28" s="100">
        <f>M18*1</f>
        <v>0</v>
      </c>
      <c r="O28" s="6"/>
    </row>
    <row r="29" spans="1:16" ht="40.5" customHeight="1" x14ac:dyDescent="0.25">
      <c r="A29" s="80"/>
      <c r="B29" s="78"/>
      <c r="C29" s="9" t="s">
        <v>185</v>
      </c>
      <c r="D29" s="82"/>
      <c r="E29" s="84"/>
      <c r="F29" s="95"/>
      <c r="G29" s="97"/>
      <c r="H29" s="61"/>
      <c r="I29" s="125"/>
      <c r="J29" s="123"/>
      <c r="K29" s="93"/>
      <c r="L29" s="44">
        <f t="shared" si="4"/>
        <v>0</v>
      </c>
      <c r="M29" s="99"/>
      <c r="N29" s="100"/>
      <c r="O29" s="1"/>
    </row>
    <row r="30" spans="1:16" s="5" customFormat="1" ht="40.5" customHeight="1" x14ac:dyDescent="0.25">
      <c r="A30" s="79"/>
      <c r="B30" s="77" t="s">
        <v>13</v>
      </c>
      <c r="C30" s="8" t="s">
        <v>59</v>
      </c>
      <c r="D30" s="81" t="s">
        <v>133</v>
      </c>
      <c r="E30" s="83" t="s">
        <v>187</v>
      </c>
      <c r="F30" s="94">
        <v>206</v>
      </c>
      <c r="G30" s="96">
        <v>1.92</v>
      </c>
      <c r="H30" s="68">
        <f t="shared" si="0"/>
        <v>0</v>
      </c>
      <c r="I30" s="124">
        <v>1.78</v>
      </c>
      <c r="J30" s="122">
        <f t="shared" ref="J30" si="9">I30*M30</f>
        <v>0</v>
      </c>
      <c r="K30" s="92">
        <v>1.64</v>
      </c>
      <c r="L30" s="62">
        <f t="shared" si="4"/>
        <v>0</v>
      </c>
      <c r="M30" s="98"/>
      <c r="N30" s="100">
        <f>M20*1</f>
        <v>0</v>
      </c>
      <c r="O30" s="6"/>
    </row>
    <row r="31" spans="1:16" ht="40.5" customHeight="1" x14ac:dyDescent="0.25">
      <c r="A31" s="80"/>
      <c r="B31" s="78"/>
      <c r="C31" s="9" t="s">
        <v>138</v>
      </c>
      <c r="D31" s="82"/>
      <c r="E31" s="84"/>
      <c r="F31" s="95"/>
      <c r="G31" s="97"/>
      <c r="H31" s="61"/>
      <c r="I31" s="125"/>
      <c r="J31" s="123"/>
      <c r="K31" s="93"/>
      <c r="L31" s="44">
        <f t="shared" si="4"/>
        <v>0</v>
      </c>
      <c r="M31" s="99"/>
      <c r="N31" s="100"/>
      <c r="O31" s="1"/>
    </row>
    <row r="32" spans="1:16" s="5" customFormat="1" ht="40.5" customHeight="1" x14ac:dyDescent="0.25">
      <c r="A32" s="79"/>
      <c r="B32" s="77" t="s">
        <v>14</v>
      </c>
      <c r="C32" s="8" t="s">
        <v>60</v>
      </c>
      <c r="D32" s="81" t="s">
        <v>133</v>
      </c>
      <c r="E32" s="83" t="s">
        <v>187</v>
      </c>
      <c r="F32" s="94">
        <v>206</v>
      </c>
      <c r="G32" s="96">
        <v>1.92</v>
      </c>
      <c r="H32" s="68">
        <f t="shared" si="0"/>
        <v>0</v>
      </c>
      <c r="I32" s="124">
        <v>1.78</v>
      </c>
      <c r="J32" s="122">
        <f t="shared" ref="J32" si="10">I32*M32</f>
        <v>0</v>
      </c>
      <c r="K32" s="92">
        <v>1.64</v>
      </c>
      <c r="L32" s="62">
        <f t="shared" si="4"/>
        <v>0</v>
      </c>
      <c r="M32" s="98"/>
      <c r="N32" s="100">
        <f>M22*1</f>
        <v>0</v>
      </c>
      <c r="O32" s="6"/>
    </row>
    <row r="33" spans="1:15" ht="40.5" customHeight="1" x14ac:dyDescent="0.25">
      <c r="A33" s="80"/>
      <c r="B33" s="78"/>
      <c r="C33" s="9" t="s">
        <v>139</v>
      </c>
      <c r="D33" s="82"/>
      <c r="E33" s="84"/>
      <c r="F33" s="95"/>
      <c r="G33" s="97"/>
      <c r="H33" s="61"/>
      <c r="I33" s="125"/>
      <c r="J33" s="123"/>
      <c r="K33" s="93"/>
      <c r="L33" s="44">
        <f t="shared" si="4"/>
        <v>0</v>
      </c>
      <c r="M33" s="99"/>
      <c r="N33" s="100"/>
      <c r="O33" s="1"/>
    </row>
    <row r="34" spans="1:15" s="5" customFormat="1" ht="40.5" customHeight="1" x14ac:dyDescent="0.25">
      <c r="A34" s="79"/>
      <c r="B34" s="77" t="s">
        <v>15</v>
      </c>
      <c r="C34" s="8" t="s">
        <v>61</v>
      </c>
      <c r="D34" s="81" t="s">
        <v>133</v>
      </c>
      <c r="E34" s="83" t="s">
        <v>187</v>
      </c>
      <c r="F34" s="94">
        <v>206</v>
      </c>
      <c r="G34" s="96">
        <v>1.92</v>
      </c>
      <c r="H34" s="68">
        <f t="shared" si="0"/>
        <v>0</v>
      </c>
      <c r="I34" s="124">
        <v>1.78</v>
      </c>
      <c r="J34" s="122">
        <f t="shared" ref="J34" si="11">I34*M34</f>
        <v>0</v>
      </c>
      <c r="K34" s="92">
        <v>1.64</v>
      </c>
      <c r="L34" s="62">
        <f t="shared" si="4"/>
        <v>0</v>
      </c>
      <c r="M34" s="98"/>
      <c r="N34" s="100">
        <f>M24*1</f>
        <v>0</v>
      </c>
      <c r="O34" s="6"/>
    </row>
    <row r="35" spans="1:15" ht="40.5" customHeight="1" x14ac:dyDescent="0.25">
      <c r="A35" s="80"/>
      <c r="B35" s="78"/>
      <c r="C35" s="9" t="s">
        <v>190</v>
      </c>
      <c r="D35" s="82"/>
      <c r="E35" s="84"/>
      <c r="F35" s="95"/>
      <c r="G35" s="97"/>
      <c r="H35" s="61"/>
      <c r="I35" s="125"/>
      <c r="J35" s="123"/>
      <c r="K35" s="93"/>
      <c r="L35" s="44">
        <f t="shared" si="4"/>
        <v>0</v>
      </c>
      <c r="M35" s="99"/>
      <c r="N35" s="100"/>
      <c r="O35" s="1"/>
    </row>
    <row r="36" spans="1:15" s="5" customFormat="1" ht="40.5" customHeight="1" x14ac:dyDescent="0.25">
      <c r="A36" s="79"/>
      <c r="B36" s="77" t="s">
        <v>16</v>
      </c>
      <c r="C36" s="8" t="s">
        <v>214</v>
      </c>
      <c r="D36" s="81" t="s">
        <v>133</v>
      </c>
      <c r="E36" s="83" t="s">
        <v>187</v>
      </c>
      <c r="F36" s="94">
        <v>206</v>
      </c>
      <c r="G36" s="96">
        <v>1.92</v>
      </c>
      <c r="H36" s="68">
        <f t="shared" si="0"/>
        <v>0</v>
      </c>
      <c r="I36" s="124">
        <v>1.78</v>
      </c>
      <c r="J36" s="122">
        <f t="shared" ref="J36" si="12">I36*M36</f>
        <v>0</v>
      </c>
      <c r="K36" s="92">
        <v>1.64</v>
      </c>
      <c r="L36" s="62">
        <f t="shared" si="4"/>
        <v>0</v>
      </c>
      <c r="M36" s="98"/>
      <c r="N36" s="100">
        <f>M26*1</f>
        <v>0</v>
      </c>
      <c r="O36" s="6"/>
    </row>
    <row r="37" spans="1:15" ht="40.5" customHeight="1" x14ac:dyDescent="0.25">
      <c r="A37" s="80"/>
      <c r="B37" s="78"/>
      <c r="C37" s="9" t="s">
        <v>183</v>
      </c>
      <c r="D37" s="82"/>
      <c r="E37" s="84"/>
      <c r="F37" s="95"/>
      <c r="G37" s="97"/>
      <c r="H37" s="61"/>
      <c r="I37" s="125"/>
      <c r="J37" s="123"/>
      <c r="K37" s="93"/>
      <c r="L37" s="44">
        <f t="shared" si="4"/>
        <v>0</v>
      </c>
      <c r="M37" s="99"/>
      <c r="N37" s="100"/>
      <c r="O37" s="1"/>
    </row>
    <row r="38" spans="1:15" s="5" customFormat="1" ht="40.5" customHeight="1" x14ac:dyDescent="0.25">
      <c r="A38" s="79"/>
      <c r="B38" s="77" t="s">
        <v>17</v>
      </c>
      <c r="C38" s="8" t="s">
        <v>191</v>
      </c>
      <c r="D38" s="81" t="s">
        <v>133</v>
      </c>
      <c r="E38" s="83" t="s">
        <v>187</v>
      </c>
      <c r="F38" s="94">
        <v>206</v>
      </c>
      <c r="G38" s="96">
        <v>1.92</v>
      </c>
      <c r="H38" s="68">
        <f t="shared" si="0"/>
        <v>0</v>
      </c>
      <c r="I38" s="124">
        <v>1.78</v>
      </c>
      <c r="J38" s="122">
        <f t="shared" ref="J38" si="13">I38*M38</f>
        <v>0</v>
      </c>
      <c r="K38" s="92">
        <v>1.64</v>
      </c>
      <c r="L38" s="62">
        <f t="shared" si="4"/>
        <v>0</v>
      </c>
      <c r="M38" s="98"/>
      <c r="N38" s="100">
        <f>M28*1</f>
        <v>0</v>
      </c>
      <c r="O38" s="6"/>
    </row>
    <row r="39" spans="1:15" ht="40.5" customHeight="1" x14ac:dyDescent="0.25">
      <c r="A39" s="80"/>
      <c r="B39" s="78"/>
      <c r="C39" s="9" t="s">
        <v>62</v>
      </c>
      <c r="D39" s="82"/>
      <c r="E39" s="84"/>
      <c r="F39" s="95"/>
      <c r="G39" s="97"/>
      <c r="H39" s="61"/>
      <c r="I39" s="125"/>
      <c r="J39" s="123"/>
      <c r="K39" s="93"/>
      <c r="L39" s="44">
        <f t="shared" si="4"/>
        <v>0</v>
      </c>
      <c r="M39" s="99"/>
      <c r="N39" s="100"/>
      <c r="O39" s="1"/>
    </row>
    <row r="40" spans="1:15" s="5" customFormat="1" ht="40.5" customHeight="1" x14ac:dyDescent="0.25">
      <c r="A40" s="79"/>
      <c r="B40" s="77" t="s">
        <v>18</v>
      </c>
      <c r="C40" s="8" t="s">
        <v>63</v>
      </c>
      <c r="D40" s="81" t="s">
        <v>133</v>
      </c>
      <c r="E40" s="83" t="s">
        <v>187</v>
      </c>
      <c r="F40" s="94">
        <v>206</v>
      </c>
      <c r="G40" s="96">
        <v>1.92</v>
      </c>
      <c r="H40" s="68">
        <f t="shared" si="0"/>
        <v>0</v>
      </c>
      <c r="I40" s="124">
        <v>1.78</v>
      </c>
      <c r="J40" s="122">
        <f t="shared" ref="J40" si="14">I40*M40</f>
        <v>0</v>
      </c>
      <c r="K40" s="92">
        <v>1.64</v>
      </c>
      <c r="L40" s="62">
        <f t="shared" si="4"/>
        <v>0</v>
      </c>
      <c r="M40" s="98"/>
      <c r="N40" s="100">
        <f t="shared" ref="N40" si="15">M30*1</f>
        <v>0</v>
      </c>
      <c r="O40" s="6"/>
    </row>
    <row r="41" spans="1:15" ht="40.5" customHeight="1" x14ac:dyDescent="0.25">
      <c r="A41" s="80"/>
      <c r="B41" s="78"/>
      <c r="C41" s="9" t="s">
        <v>140</v>
      </c>
      <c r="D41" s="82"/>
      <c r="E41" s="84"/>
      <c r="F41" s="95"/>
      <c r="G41" s="97"/>
      <c r="H41" s="61"/>
      <c r="I41" s="125"/>
      <c r="J41" s="123"/>
      <c r="K41" s="93"/>
      <c r="L41" s="44">
        <f t="shared" si="4"/>
        <v>0</v>
      </c>
      <c r="M41" s="99"/>
      <c r="N41" s="100"/>
      <c r="O41" s="1"/>
    </row>
    <row r="42" spans="1:15" s="5" customFormat="1" ht="40.5" customHeight="1" x14ac:dyDescent="0.25">
      <c r="A42" s="79"/>
      <c r="B42" s="77" t="s">
        <v>19</v>
      </c>
      <c r="C42" s="8" t="s">
        <v>192</v>
      </c>
      <c r="D42" s="81" t="s">
        <v>133</v>
      </c>
      <c r="E42" s="83" t="s">
        <v>187</v>
      </c>
      <c r="F42" s="94">
        <v>206</v>
      </c>
      <c r="G42" s="96">
        <v>1.92</v>
      </c>
      <c r="H42" s="68">
        <f t="shared" si="0"/>
        <v>0</v>
      </c>
      <c r="I42" s="124">
        <v>1.78</v>
      </c>
      <c r="J42" s="122">
        <f t="shared" ref="J42" si="16">I42*M42</f>
        <v>0</v>
      </c>
      <c r="K42" s="92">
        <v>1.64</v>
      </c>
      <c r="L42" s="62">
        <f t="shared" si="4"/>
        <v>0</v>
      </c>
      <c r="M42" s="98"/>
      <c r="N42" s="100">
        <f t="shared" ref="N42" si="17">M32*1</f>
        <v>0</v>
      </c>
      <c r="O42" s="6"/>
    </row>
    <row r="43" spans="1:15" ht="40.5" customHeight="1" x14ac:dyDescent="0.25">
      <c r="A43" s="80"/>
      <c r="B43" s="78"/>
      <c r="C43" s="9" t="s">
        <v>141</v>
      </c>
      <c r="D43" s="82"/>
      <c r="E43" s="84"/>
      <c r="F43" s="95"/>
      <c r="G43" s="97"/>
      <c r="H43" s="61"/>
      <c r="I43" s="125"/>
      <c r="J43" s="123"/>
      <c r="K43" s="93"/>
      <c r="L43" s="44">
        <f t="shared" si="4"/>
        <v>0</v>
      </c>
      <c r="M43" s="99"/>
      <c r="N43" s="100"/>
      <c r="O43" s="1"/>
    </row>
    <row r="44" spans="1:15" s="5" customFormat="1" ht="40.5" customHeight="1" x14ac:dyDescent="0.25">
      <c r="A44" s="79"/>
      <c r="B44" s="77" t="s">
        <v>20</v>
      </c>
      <c r="C44" s="8" t="s">
        <v>194</v>
      </c>
      <c r="D44" s="81" t="s">
        <v>133</v>
      </c>
      <c r="E44" s="83" t="s">
        <v>187</v>
      </c>
      <c r="F44" s="94">
        <v>206</v>
      </c>
      <c r="G44" s="96">
        <v>1.92</v>
      </c>
      <c r="H44" s="68">
        <f t="shared" si="0"/>
        <v>0</v>
      </c>
      <c r="I44" s="124">
        <v>1.78</v>
      </c>
      <c r="J44" s="122">
        <f t="shared" ref="J44" si="18">I44*M44</f>
        <v>0</v>
      </c>
      <c r="K44" s="92">
        <v>1.64</v>
      </c>
      <c r="L44" s="62">
        <f t="shared" si="4"/>
        <v>0</v>
      </c>
      <c r="M44" s="98"/>
      <c r="N44" s="100">
        <f t="shared" ref="N44" si="19">M34*1</f>
        <v>0</v>
      </c>
      <c r="O44" s="6"/>
    </row>
    <row r="45" spans="1:15" ht="40.5" customHeight="1" x14ac:dyDescent="0.25">
      <c r="A45" s="80"/>
      <c r="B45" s="78"/>
      <c r="C45" s="9" t="s">
        <v>142</v>
      </c>
      <c r="D45" s="82"/>
      <c r="E45" s="84"/>
      <c r="F45" s="95"/>
      <c r="G45" s="97"/>
      <c r="H45" s="61"/>
      <c r="I45" s="125"/>
      <c r="J45" s="123"/>
      <c r="K45" s="93"/>
      <c r="L45" s="44">
        <f t="shared" si="4"/>
        <v>0</v>
      </c>
      <c r="M45" s="99"/>
      <c r="N45" s="100"/>
      <c r="O45" s="1"/>
    </row>
    <row r="46" spans="1:15" s="5" customFormat="1" ht="40.5" customHeight="1" x14ac:dyDescent="0.25">
      <c r="A46" s="79"/>
      <c r="B46" s="77" t="s">
        <v>21</v>
      </c>
      <c r="C46" s="8" t="s">
        <v>64</v>
      </c>
      <c r="D46" s="81" t="s">
        <v>133</v>
      </c>
      <c r="E46" s="83" t="s">
        <v>187</v>
      </c>
      <c r="F46" s="94">
        <v>206</v>
      </c>
      <c r="G46" s="96">
        <v>1.92</v>
      </c>
      <c r="H46" s="68">
        <f t="shared" si="0"/>
        <v>0</v>
      </c>
      <c r="I46" s="124">
        <v>1.78</v>
      </c>
      <c r="J46" s="122">
        <f t="shared" ref="J46" si="20">I46*M46</f>
        <v>0</v>
      </c>
      <c r="K46" s="92">
        <v>1.64</v>
      </c>
      <c r="L46" s="62">
        <f t="shared" si="4"/>
        <v>0</v>
      </c>
      <c r="M46" s="98"/>
      <c r="N46" s="100">
        <f t="shared" ref="N46" si="21">M36*1</f>
        <v>0</v>
      </c>
      <c r="O46" s="6"/>
    </row>
    <row r="47" spans="1:15" ht="40.5" customHeight="1" x14ac:dyDescent="0.25">
      <c r="A47" s="80"/>
      <c r="B47" s="78"/>
      <c r="C47" s="9" t="s">
        <v>143</v>
      </c>
      <c r="D47" s="82"/>
      <c r="E47" s="84"/>
      <c r="F47" s="95"/>
      <c r="G47" s="97"/>
      <c r="H47" s="61"/>
      <c r="I47" s="125"/>
      <c r="J47" s="123"/>
      <c r="K47" s="93"/>
      <c r="L47" s="44">
        <f t="shared" si="4"/>
        <v>0</v>
      </c>
      <c r="M47" s="99"/>
      <c r="N47" s="100"/>
      <c r="O47" s="1"/>
    </row>
    <row r="48" spans="1:15" s="5" customFormat="1" ht="40.5" customHeight="1" x14ac:dyDescent="0.25">
      <c r="A48" s="79"/>
      <c r="B48" s="77" t="s">
        <v>22</v>
      </c>
      <c r="C48" s="8" t="s">
        <v>195</v>
      </c>
      <c r="D48" s="81" t="s">
        <v>133</v>
      </c>
      <c r="E48" s="83" t="s">
        <v>187</v>
      </c>
      <c r="F48" s="94">
        <v>206</v>
      </c>
      <c r="G48" s="96">
        <v>1.92</v>
      </c>
      <c r="H48" s="68">
        <f t="shared" si="0"/>
        <v>0</v>
      </c>
      <c r="I48" s="124">
        <v>1.78</v>
      </c>
      <c r="J48" s="122">
        <f t="shared" ref="J48" si="22">I48*M48</f>
        <v>0</v>
      </c>
      <c r="K48" s="92">
        <v>1.64</v>
      </c>
      <c r="L48" s="62">
        <f t="shared" si="4"/>
        <v>0</v>
      </c>
      <c r="M48" s="98"/>
      <c r="N48" s="100">
        <f t="shared" ref="N48" si="23">M38*1</f>
        <v>0</v>
      </c>
      <c r="O48" s="6"/>
    </row>
    <row r="49" spans="1:15" ht="40.5" customHeight="1" x14ac:dyDescent="0.25">
      <c r="A49" s="80"/>
      <c r="B49" s="78"/>
      <c r="C49" s="9" t="s">
        <v>159</v>
      </c>
      <c r="D49" s="82"/>
      <c r="E49" s="84"/>
      <c r="F49" s="95"/>
      <c r="G49" s="97"/>
      <c r="H49" s="61"/>
      <c r="I49" s="125"/>
      <c r="J49" s="123"/>
      <c r="K49" s="93"/>
      <c r="L49" s="44">
        <f t="shared" si="4"/>
        <v>0</v>
      </c>
      <c r="M49" s="99"/>
      <c r="N49" s="100"/>
      <c r="O49" s="1"/>
    </row>
    <row r="50" spans="1:15" s="5" customFormat="1" ht="40.5" customHeight="1" x14ac:dyDescent="0.25">
      <c r="A50" s="79"/>
      <c r="B50" s="77" t="s">
        <v>23</v>
      </c>
      <c r="C50" s="8" t="s">
        <v>65</v>
      </c>
      <c r="D50" s="81" t="s">
        <v>133</v>
      </c>
      <c r="E50" s="83" t="s">
        <v>187</v>
      </c>
      <c r="F50" s="94">
        <v>206</v>
      </c>
      <c r="G50" s="96">
        <v>1.92</v>
      </c>
      <c r="H50" s="68">
        <f t="shared" si="0"/>
        <v>0</v>
      </c>
      <c r="I50" s="124">
        <v>1.78</v>
      </c>
      <c r="J50" s="122">
        <f t="shared" ref="J50" si="24">I50*M50</f>
        <v>0</v>
      </c>
      <c r="K50" s="92">
        <v>1.64</v>
      </c>
      <c r="L50" s="62">
        <f t="shared" si="4"/>
        <v>0</v>
      </c>
      <c r="M50" s="98"/>
      <c r="N50" s="100">
        <f t="shared" ref="N50" si="25">M40*1</f>
        <v>0</v>
      </c>
      <c r="O50" s="6"/>
    </row>
    <row r="51" spans="1:15" ht="40.5" customHeight="1" x14ac:dyDescent="0.25">
      <c r="A51" s="80"/>
      <c r="B51" s="78"/>
      <c r="C51" s="9" t="s">
        <v>144</v>
      </c>
      <c r="D51" s="82"/>
      <c r="E51" s="84"/>
      <c r="F51" s="95"/>
      <c r="G51" s="97"/>
      <c r="H51" s="61"/>
      <c r="I51" s="125"/>
      <c r="J51" s="123"/>
      <c r="K51" s="93"/>
      <c r="L51" s="44">
        <f t="shared" si="4"/>
        <v>0</v>
      </c>
      <c r="M51" s="99"/>
      <c r="N51" s="100"/>
      <c r="O51" s="1"/>
    </row>
    <row r="52" spans="1:15" s="5" customFormat="1" ht="40.5" customHeight="1" x14ac:dyDescent="0.25">
      <c r="A52" s="79"/>
      <c r="B52" s="77" t="s">
        <v>24</v>
      </c>
      <c r="C52" s="8" t="s">
        <v>196</v>
      </c>
      <c r="D52" s="81" t="s">
        <v>133</v>
      </c>
      <c r="E52" s="83" t="s">
        <v>187</v>
      </c>
      <c r="F52" s="94">
        <v>206</v>
      </c>
      <c r="G52" s="96">
        <v>1.92</v>
      </c>
      <c r="H52" s="68">
        <f t="shared" si="0"/>
        <v>0</v>
      </c>
      <c r="I52" s="124">
        <v>1.78</v>
      </c>
      <c r="J52" s="122">
        <f t="shared" ref="J52" si="26">I52*M52</f>
        <v>0</v>
      </c>
      <c r="K52" s="92">
        <v>1.64</v>
      </c>
      <c r="L52" s="62">
        <f t="shared" si="4"/>
        <v>0</v>
      </c>
      <c r="M52" s="98"/>
      <c r="N52" s="100">
        <f t="shared" ref="N52" si="27">M42*1</f>
        <v>0</v>
      </c>
      <c r="O52" s="6"/>
    </row>
    <row r="53" spans="1:15" ht="40.5" customHeight="1" x14ac:dyDescent="0.25">
      <c r="A53" s="80"/>
      <c r="B53" s="78"/>
      <c r="C53" s="9" t="s">
        <v>160</v>
      </c>
      <c r="D53" s="82"/>
      <c r="E53" s="84"/>
      <c r="F53" s="95"/>
      <c r="G53" s="97"/>
      <c r="H53" s="61"/>
      <c r="I53" s="125"/>
      <c r="J53" s="123"/>
      <c r="K53" s="93"/>
      <c r="L53" s="44">
        <f t="shared" si="4"/>
        <v>0</v>
      </c>
      <c r="M53" s="99"/>
      <c r="N53" s="100"/>
      <c r="O53" s="1"/>
    </row>
    <row r="54" spans="1:15" s="5" customFormat="1" ht="40.5" customHeight="1" x14ac:dyDescent="0.25">
      <c r="A54" s="79"/>
      <c r="B54" s="77" t="s">
        <v>25</v>
      </c>
      <c r="C54" s="8" t="s">
        <v>197</v>
      </c>
      <c r="D54" s="81" t="s">
        <v>133</v>
      </c>
      <c r="E54" s="83" t="s">
        <v>187</v>
      </c>
      <c r="F54" s="94">
        <v>206</v>
      </c>
      <c r="G54" s="96">
        <v>1.92</v>
      </c>
      <c r="H54" s="68">
        <f t="shared" si="0"/>
        <v>0</v>
      </c>
      <c r="I54" s="124">
        <v>1.78</v>
      </c>
      <c r="J54" s="122">
        <f t="shared" ref="J54" si="28">I54*M54</f>
        <v>0</v>
      </c>
      <c r="K54" s="92">
        <v>1.64</v>
      </c>
      <c r="L54" s="62">
        <f t="shared" si="4"/>
        <v>0</v>
      </c>
      <c r="M54" s="98"/>
      <c r="N54" s="100">
        <f t="shared" ref="N54" si="29">M44*1</f>
        <v>0</v>
      </c>
      <c r="O54" s="6"/>
    </row>
    <row r="55" spans="1:15" ht="40.5" customHeight="1" x14ac:dyDescent="0.25">
      <c r="A55" s="80"/>
      <c r="B55" s="78"/>
      <c r="C55" s="9" t="s">
        <v>161</v>
      </c>
      <c r="D55" s="82"/>
      <c r="E55" s="84"/>
      <c r="F55" s="95"/>
      <c r="G55" s="97"/>
      <c r="H55" s="61"/>
      <c r="I55" s="125"/>
      <c r="J55" s="123"/>
      <c r="K55" s="93"/>
      <c r="L55" s="44">
        <f t="shared" si="4"/>
        <v>0</v>
      </c>
      <c r="M55" s="99"/>
      <c r="N55" s="100"/>
      <c r="O55" s="1"/>
    </row>
    <row r="56" spans="1:15" s="5" customFormat="1" ht="40.5" customHeight="1" x14ac:dyDescent="0.25">
      <c r="A56" s="79"/>
      <c r="B56" s="77" t="s">
        <v>26</v>
      </c>
      <c r="C56" s="8" t="s">
        <v>198</v>
      </c>
      <c r="D56" s="81" t="s">
        <v>133</v>
      </c>
      <c r="E56" s="83" t="s">
        <v>187</v>
      </c>
      <c r="F56" s="94">
        <v>206</v>
      </c>
      <c r="G56" s="96">
        <v>1.92</v>
      </c>
      <c r="H56" s="68">
        <f t="shared" si="0"/>
        <v>0</v>
      </c>
      <c r="I56" s="124">
        <v>1.78</v>
      </c>
      <c r="J56" s="122">
        <f t="shared" ref="J56" si="30">I56*M56</f>
        <v>0</v>
      </c>
      <c r="K56" s="92">
        <v>1.64</v>
      </c>
      <c r="L56" s="62">
        <f t="shared" si="4"/>
        <v>0</v>
      </c>
      <c r="M56" s="98"/>
      <c r="N56" s="100">
        <f t="shared" ref="N56" si="31">M46*1</f>
        <v>0</v>
      </c>
      <c r="O56" s="6"/>
    </row>
    <row r="57" spans="1:15" ht="40.5" customHeight="1" x14ac:dyDescent="0.25">
      <c r="A57" s="80"/>
      <c r="B57" s="78"/>
      <c r="C57" s="9" t="s">
        <v>145</v>
      </c>
      <c r="D57" s="82"/>
      <c r="E57" s="84"/>
      <c r="F57" s="95"/>
      <c r="G57" s="97"/>
      <c r="H57" s="61"/>
      <c r="I57" s="125"/>
      <c r="J57" s="123"/>
      <c r="K57" s="93"/>
      <c r="L57" s="44">
        <f t="shared" si="4"/>
        <v>0</v>
      </c>
      <c r="M57" s="99"/>
      <c r="N57" s="100"/>
      <c r="O57" s="1"/>
    </row>
    <row r="58" spans="1:15" s="5" customFormat="1" ht="40.5" customHeight="1" x14ac:dyDescent="0.25">
      <c r="A58" s="79"/>
      <c r="B58" s="77" t="s">
        <v>27</v>
      </c>
      <c r="C58" s="8" t="s">
        <v>199</v>
      </c>
      <c r="D58" s="81" t="s">
        <v>133</v>
      </c>
      <c r="E58" s="83" t="s">
        <v>187</v>
      </c>
      <c r="F58" s="94">
        <v>206</v>
      </c>
      <c r="G58" s="96">
        <v>1.92</v>
      </c>
      <c r="H58" s="68">
        <f t="shared" si="0"/>
        <v>0</v>
      </c>
      <c r="I58" s="124">
        <v>1.78</v>
      </c>
      <c r="J58" s="122">
        <f t="shared" ref="J58" si="32">I58*M58</f>
        <v>0</v>
      </c>
      <c r="K58" s="92">
        <v>1.64</v>
      </c>
      <c r="L58" s="62">
        <f t="shared" si="4"/>
        <v>0</v>
      </c>
      <c r="M58" s="98"/>
      <c r="N58" s="100">
        <f t="shared" ref="N58" si="33">M48*1</f>
        <v>0</v>
      </c>
      <c r="O58" s="6"/>
    </row>
    <row r="59" spans="1:15" ht="40.5" customHeight="1" x14ac:dyDescent="0.25">
      <c r="A59" s="80"/>
      <c r="B59" s="78"/>
      <c r="C59" s="9" t="s">
        <v>146</v>
      </c>
      <c r="D59" s="82"/>
      <c r="E59" s="84"/>
      <c r="F59" s="95"/>
      <c r="G59" s="97"/>
      <c r="H59" s="61"/>
      <c r="I59" s="125"/>
      <c r="J59" s="123"/>
      <c r="K59" s="93"/>
      <c r="L59" s="44">
        <f t="shared" si="4"/>
        <v>0</v>
      </c>
      <c r="M59" s="99"/>
      <c r="N59" s="100"/>
      <c r="O59" s="1"/>
    </row>
    <row r="60" spans="1:15" s="5" customFormat="1" ht="40.5" customHeight="1" x14ac:dyDescent="0.25">
      <c r="A60" s="79"/>
      <c r="B60" s="77" t="s">
        <v>28</v>
      </c>
      <c r="C60" s="8" t="s">
        <v>201</v>
      </c>
      <c r="D60" s="81" t="s">
        <v>133</v>
      </c>
      <c r="E60" s="83" t="s">
        <v>187</v>
      </c>
      <c r="F60" s="94">
        <v>206</v>
      </c>
      <c r="G60" s="96">
        <v>1.92</v>
      </c>
      <c r="H60" s="68">
        <f t="shared" si="0"/>
        <v>0</v>
      </c>
      <c r="I60" s="124">
        <v>1.78</v>
      </c>
      <c r="J60" s="122">
        <f t="shared" ref="J60" si="34">I60*M60</f>
        <v>0</v>
      </c>
      <c r="K60" s="92">
        <v>1.64</v>
      </c>
      <c r="L60" s="62">
        <f t="shared" si="4"/>
        <v>0</v>
      </c>
      <c r="M60" s="98"/>
      <c r="N60" s="100">
        <f t="shared" ref="N60" si="35">M50*1</f>
        <v>0</v>
      </c>
      <c r="O60" s="6"/>
    </row>
    <row r="61" spans="1:15" ht="40.5" customHeight="1" x14ac:dyDescent="0.25">
      <c r="A61" s="80"/>
      <c r="B61" s="78"/>
      <c r="C61" s="9" t="s">
        <v>200</v>
      </c>
      <c r="D61" s="82"/>
      <c r="E61" s="84"/>
      <c r="F61" s="95"/>
      <c r="G61" s="97"/>
      <c r="H61" s="61"/>
      <c r="I61" s="125"/>
      <c r="J61" s="123"/>
      <c r="K61" s="93"/>
      <c r="L61" s="44">
        <f t="shared" si="4"/>
        <v>0</v>
      </c>
      <c r="M61" s="99"/>
      <c r="N61" s="100"/>
      <c r="O61" s="1"/>
    </row>
    <row r="62" spans="1:15" s="5" customFormat="1" ht="40.5" customHeight="1" x14ac:dyDescent="0.25">
      <c r="A62" s="79"/>
      <c r="B62" s="77" t="s">
        <v>29</v>
      </c>
      <c r="C62" s="8" t="s">
        <v>66</v>
      </c>
      <c r="D62" s="81" t="s">
        <v>133</v>
      </c>
      <c r="E62" s="83" t="s">
        <v>187</v>
      </c>
      <c r="F62" s="94">
        <v>206</v>
      </c>
      <c r="G62" s="96">
        <v>1.92</v>
      </c>
      <c r="H62" s="68">
        <f t="shared" si="0"/>
        <v>0</v>
      </c>
      <c r="I62" s="124">
        <v>1.78</v>
      </c>
      <c r="J62" s="122">
        <f t="shared" ref="J62" si="36">I62*M62</f>
        <v>0</v>
      </c>
      <c r="K62" s="92">
        <v>1.64</v>
      </c>
      <c r="L62" s="62">
        <f t="shared" si="4"/>
        <v>0</v>
      </c>
      <c r="M62" s="98"/>
      <c r="N62" s="100">
        <f t="shared" ref="N62" si="37">M52*1</f>
        <v>0</v>
      </c>
      <c r="O62" s="6"/>
    </row>
    <row r="63" spans="1:15" ht="40.5" customHeight="1" x14ac:dyDescent="0.25">
      <c r="A63" s="80"/>
      <c r="B63" s="78"/>
      <c r="C63" s="9" t="s">
        <v>147</v>
      </c>
      <c r="D63" s="82"/>
      <c r="E63" s="84"/>
      <c r="F63" s="95"/>
      <c r="G63" s="97"/>
      <c r="H63" s="61"/>
      <c r="I63" s="125"/>
      <c r="J63" s="123"/>
      <c r="K63" s="93"/>
      <c r="L63" s="44">
        <f t="shared" si="4"/>
        <v>0</v>
      </c>
      <c r="M63" s="99"/>
      <c r="N63" s="100"/>
      <c r="O63" s="1"/>
    </row>
    <row r="64" spans="1:15" s="5" customFormat="1" ht="40.5" customHeight="1" x14ac:dyDescent="0.25">
      <c r="A64" s="79"/>
      <c r="B64" s="77" t="s">
        <v>30</v>
      </c>
      <c r="C64" s="8" t="s">
        <v>202</v>
      </c>
      <c r="D64" s="81" t="s">
        <v>133</v>
      </c>
      <c r="E64" s="83" t="s">
        <v>187</v>
      </c>
      <c r="F64" s="94">
        <v>206</v>
      </c>
      <c r="G64" s="96">
        <v>1.92</v>
      </c>
      <c r="H64" s="68">
        <f t="shared" si="0"/>
        <v>0</v>
      </c>
      <c r="I64" s="124">
        <v>1.78</v>
      </c>
      <c r="J64" s="122">
        <f t="shared" ref="J64" si="38">I64*M64</f>
        <v>0</v>
      </c>
      <c r="K64" s="92">
        <v>1.64</v>
      </c>
      <c r="L64" s="62">
        <f t="shared" si="4"/>
        <v>0</v>
      </c>
      <c r="M64" s="98"/>
      <c r="N64" s="100">
        <f t="shared" ref="N64" si="39">M54*1</f>
        <v>0</v>
      </c>
      <c r="O64" s="6"/>
    </row>
    <row r="65" spans="1:15" ht="40.5" customHeight="1" x14ac:dyDescent="0.25">
      <c r="A65" s="80"/>
      <c r="B65" s="78"/>
      <c r="C65" s="9" t="s">
        <v>162</v>
      </c>
      <c r="D65" s="82"/>
      <c r="E65" s="84"/>
      <c r="F65" s="95"/>
      <c r="G65" s="97"/>
      <c r="H65" s="61"/>
      <c r="I65" s="125"/>
      <c r="J65" s="123"/>
      <c r="K65" s="93"/>
      <c r="L65" s="44">
        <f t="shared" si="4"/>
        <v>0</v>
      </c>
      <c r="M65" s="99"/>
      <c r="N65" s="100"/>
      <c r="O65" s="1"/>
    </row>
    <row r="66" spans="1:15" s="5" customFormat="1" ht="40.5" customHeight="1" x14ac:dyDescent="0.25">
      <c r="A66" s="79"/>
      <c r="B66" s="77" t="s">
        <v>31</v>
      </c>
      <c r="C66" s="8" t="s">
        <v>203</v>
      </c>
      <c r="D66" s="81" t="s">
        <v>133</v>
      </c>
      <c r="E66" s="83" t="s">
        <v>187</v>
      </c>
      <c r="F66" s="94">
        <v>206</v>
      </c>
      <c r="G66" s="96">
        <v>1.92</v>
      </c>
      <c r="H66" s="68">
        <f t="shared" si="0"/>
        <v>0</v>
      </c>
      <c r="I66" s="124">
        <v>1.78</v>
      </c>
      <c r="J66" s="122">
        <f t="shared" ref="J66" si="40">I66*M66</f>
        <v>0</v>
      </c>
      <c r="K66" s="92">
        <v>1.64</v>
      </c>
      <c r="L66" s="62">
        <f t="shared" si="4"/>
        <v>0</v>
      </c>
      <c r="M66" s="98"/>
      <c r="N66" s="100">
        <f t="shared" ref="N66" si="41">M56*1</f>
        <v>0</v>
      </c>
      <c r="O66" s="6"/>
    </row>
    <row r="67" spans="1:15" ht="40.5" customHeight="1" x14ac:dyDescent="0.25">
      <c r="A67" s="80"/>
      <c r="B67" s="78"/>
      <c r="C67" s="9" t="s">
        <v>163</v>
      </c>
      <c r="D67" s="82"/>
      <c r="E67" s="84"/>
      <c r="F67" s="95"/>
      <c r="G67" s="97"/>
      <c r="H67" s="61"/>
      <c r="I67" s="125"/>
      <c r="J67" s="123"/>
      <c r="K67" s="93"/>
      <c r="L67" s="44">
        <f t="shared" si="4"/>
        <v>0</v>
      </c>
      <c r="M67" s="99"/>
      <c r="N67" s="100"/>
      <c r="O67" s="1"/>
    </row>
    <row r="68" spans="1:15" s="5" customFormat="1" ht="40.5" customHeight="1" x14ac:dyDescent="0.25">
      <c r="A68" s="79"/>
      <c r="B68" s="77" t="s">
        <v>32</v>
      </c>
      <c r="C68" s="8" t="s">
        <v>67</v>
      </c>
      <c r="D68" s="81" t="s">
        <v>133</v>
      </c>
      <c r="E68" s="83" t="s">
        <v>187</v>
      </c>
      <c r="F68" s="94">
        <v>206</v>
      </c>
      <c r="G68" s="96">
        <v>1.92</v>
      </c>
      <c r="H68" s="68">
        <f t="shared" si="0"/>
        <v>0</v>
      </c>
      <c r="I68" s="124">
        <v>1.78</v>
      </c>
      <c r="J68" s="122">
        <f t="shared" ref="J68" si="42">I68*M68</f>
        <v>0</v>
      </c>
      <c r="K68" s="92">
        <v>1.64</v>
      </c>
      <c r="L68" s="62">
        <f t="shared" si="4"/>
        <v>0</v>
      </c>
      <c r="M68" s="98"/>
      <c r="N68" s="100">
        <f t="shared" ref="N68" si="43">M58*1</f>
        <v>0</v>
      </c>
      <c r="O68" s="6"/>
    </row>
    <row r="69" spans="1:15" ht="40.5" customHeight="1" x14ac:dyDescent="0.25">
      <c r="A69" s="80"/>
      <c r="B69" s="78"/>
      <c r="C69" s="9" t="s">
        <v>164</v>
      </c>
      <c r="D69" s="82"/>
      <c r="E69" s="84"/>
      <c r="F69" s="95"/>
      <c r="G69" s="97"/>
      <c r="H69" s="61"/>
      <c r="I69" s="125"/>
      <c r="J69" s="123"/>
      <c r="K69" s="93"/>
      <c r="L69" s="44">
        <f t="shared" si="4"/>
        <v>0</v>
      </c>
      <c r="M69" s="99"/>
      <c r="N69" s="100"/>
      <c r="O69" s="1"/>
    </row>
    <row r="70" spans="1:15" s="5" customFormat="1" ht="40.5" customHeight="1" x14ac:dyDescent="0.25">
      <c r="A70" s="79"/>
      <c r="B70" s="77" t="s">
        <v>33</v>
      </c>
      <c r="C70" s="8" t="s">
        <v>68</v>
      </c>
      <c r="D70" s="81" t="s">
        <v>133</v>
      </c>
      <c r="E70" s="83" t="s">
        <v>187</v>
      </c>
      <c r="F70" s="94">
        <v>206</v>
      </c>
      <c r="G70" s="96">
        <v>1.92</v>
      </c>
      <c r="H70" s="68">
        <f t="shared" si="0"/>
        <v>0</v>
      </c>
      <c r="I70" s="124">
        <v>1.78</v>
      </c>
      <c r="J70" s="122">
        <f t="shared" ref="J70" si="44">I70*M70</f>
        <v>0</v>
      </c>
      <c r="K70" s="92">
        <v>1.64</v>
      </c>
      <c r="L70" s="62">
        <f t="shared" si="4"/>
        <v>0</v>
      </c>
      <c r="M70" s="98"/>
      <c r="N70" s="100">
        <f t="shared" ref="N70" si="45">M60*1</f>
        <v>0</v>
      </c>
      <c r="O70" s="6"/>
    </row>
    <row r="71" spans="1:15" ht="40.5" customHeight="1" x14ac:dyDescent="0.25">
      <c r="A71" s="80"/>
      <c r="B71" s="78"/>
      <c r="C71" s="9" t="s">
        <v>165</v>
      </c>
      <c r="D71" s="82"/>
      <c r="E71" s="84"/>
      <c r="F71" s="95"/>
      <c r="G71" s="97"/>
      <c r="H71" s="61"/>
      <c r="I71" s="125"/>
      <c r="J71" s="123"/>
      <c r="K71" s="93"/>
      <c r="L71" s="44">
        <f t="shared" si="4"/>
        <v>0</v>
      </c>
      <c r="M71" s="99"/>
      <c r="N71" s="100"/>
      <c r="O71" s="1"/>
    </row>
    <row r="72" spans="1:15" s="5" customFormat="1" ht="40.5" customHeight="1" x14ac:dyDescent="0.25">
      <c r="A72" s="79"/>
      <c r="B72" s="77" t="s">
        <v>34</v>
      </c>
      <c r="C72" s="8" t="s">
        <v>69</v>
      </c>
      <c r="D72" s="81" t="s">
        <v>133</v>
      </c>
      <c r="E72" s="83" t="s">
        <v>187</v>
      </c>
      <c r="F72" s="94">
        <v>206</v>
      </c>
      <c r="G72" s="96">
        <v>1.92</v>
      </c>
      <c r="H72" s="68">
        <f t="shared" si="0"/>
        <v>0</v>
      </c>
      <c r="I72" s="124">
        <v>1.78</v>
      </c>
      <c r="J72" s="122">
        <f t="shared" ref="J72" si="46">I72*M72</f>
        <v>0</v>
      </c>
      <c r="K72" s="92">
        <v>1.64</v>
      </c>
      <c r="L72" s="62">
        <f t="shared" si="4"/>
        <v>0</v>
      </c>
      <c r="M72" s="98"/>
      <c r="N72" s="100">
        <f t="shared" ref="N72" si="47">M62*1</f>
        <v>0</v>
      </c>
      <c r="O72" s="6"/>
    </row>
    <row r="73" spans="1:15" ht="40.5" customHeight="1" x14ac:dyDescent="0.25">
      <c r="A73" s="80"/>
      <c r="B73" s="78"/>
      <c r="C73" s="9" t="s">
        <v>148</v>
      </c>
      <c r="D73" s="82"/>
      <c r="E73" s="84"/>
      <c r="F73" s="95"/>
      <c r="G73" s="97"/>
      <c r="H73" s="61"/>
      <c r="I73" s="125"/>
      <c r="J73" s="123"/>
      <c r="K73" s="93"/>
      <c r="L73" s="44">
        <f t="shared" si="4"/>
        <v>0</v>
      </c>
      <c r="M73" s="99"/>
      <c r="N73" s="100"/>
      <c r="O73" s="1"/>
    </row>
    <row r="74" spans="1:15" s="5" customFormat="1" ht="40.5" customHeight="1" x14ac:dyDescent="0.25">
      <c r="A74" s="79"/>
      <c r="B74" s="77" t="s">
        <v>35</v>
      </c>
      <c r="C74" s="8" t="s">
        <v>205</v>
      </c>
      <c r="D74" s="81" t="s">
        <v>133</v>
      </c>
      <c r="E74" s="83" t="s">
        <v>187</v>
      </c>
      <c r="F74" s="94">
        <v>206</v>
      </c>
      <c r="G74" s="96">
        <v>1.92</v>
      </c>
      <c r="H74" s="68">
        <f t="shared" si="0"/>
        <v>0</v>
      </c>
      <c r="I74" s="124">
        <v>1.78</v>
      </c>
      <c r="J74" s="122">
        <f t="shared" ref="J74" si="48">I74*M74</f>
        <v>0</v>
      </c>
      <c r="K74" s="92">
        <v>1.64</v>
      </c>
      <c r="L74" s="62">
        <f t="shared" si="4"/>
        <v>0</v>
      </c>
      <c r="M74" s="98"/>
      <c r="N74" s="100">
        <f t="shared" ref="N74" si="49">M64*1</f>
        <v>0</v>
      </c>
      <c r="O74" s="6"/>
    </row>
    <row r="75" spans="1:15" ht="40.5" customHeight="1" x14ac:dyDescent="0.25">
      <c r="A75" s="80"/>
      <c r="B75" s="78"/>
      <c r="C75" s="9" t="s">
        <v>204</v>
      </c>
      <c r="D75" s="82"/>
      <c r="E75" s="84"/>
      <c r="F75" s="95"/>
      <c r="G75" s="97"/>
      <c r="H75" s="61"/>
      <c r="I75" s="125"/>
      <c r="J75" s="123"/>
      <c r="K75" s="93"/>
      <c r="L75" s="44">
        <f t="shared" si="4"/>
        <v>0</v>
      </c>
      <c r="M75" s="99"/>
      <c r="N75" s="100"/>
      <c r="O75" s="1"/>
    </row>
    <row r="76" spans="1:15" s="5" customFormat="1" ht="40.5" customHeight="1" x14ac:dyDescent="0.25">
      <c r="A76" s="79"/>
      <c r="B76" s="77" t="s">
        <v>36</v>
      </c>
      <c r="C76" s="8" t="s">
        <v>70</v>
      </c>
      <c r="D76" s="81" t="s">
        <v>133</v>
      </c>
      <c r="E76" s="83" t="s">
        <v>187</v>
      </c>
      <c r="F76" s="94">
        <v>206</v>
      </c>
      <c r="G76" s="96">
        <v>1.92</v>
      </c>
      <c r="H76" s="68">
        <f t="shared" si="0"/>
        <v>0</v>
      </c>
      <c r="I76" s="124">
        <v>1.78</v>
      </c>
      <c r="J76" s="122">
        <f t="shared" ref="J76" si="50">I76*M76</f>
        <v>0</v>
      </c>
      <c r="K76" s="92">
        <v>1.64</v>
      </c>
      <c r="L76" s="62">
        <f t="shared" si="4"/>
        <v>0</v>
      </c>
      <c r="M76" s="98"/>
      <c r="N76" s="100">
        <f t="shared" ref="N76" si="51">M66*1</f>
        <v>0</v>
      </c>
      <c r="O76" s="6"/>
    </row>
    <row r="77" spans="1:15" ht="40.5" customHeight="1" x14ac:dyDescent="0.25">
      <c r="A77" s="80"/>
      <c r="B77" s="78"/>
      <c r="C77" s="9" t="s">
        <v>174</v>
      </c>
      <c r="D77" s="82"/>
      <c r="E77" s="84"/>
      <c r="F77" s="95"/>
      <c r="G77" s="97"/>
      <c r="H77" s="61"/>
      <c r="I77" s="125"/>
      <c r="J77" s="123"/>
      <c r="K77" s="93"/>
      <c r="L77" s="44">
        <f t="shared" si="4"/>
        <v>0</v>
      </c>
      <c r="M77" s="99"/>
      <c r="N77" s="100"/>
      <c r="O77" s="1"/>
    </row>
    <row r="78" spans="1:15" s="5" customFormat="1" ht="40.5" customHeight="1" x14ac:dyDescent="0.25">
      <c r="A78" s="79"/>
      <c r="B78" s="77" t="s">
        <v>37</v>
      </c>
      <c r="C78" s="8" t="s">
        <v>71</v>
      </c>
      <c r="D78" s="81" t="s">
        <v>133</v>
      </c>
      <c r="E78" s="83" t="s">
        <v>187</v>
      </c>
      <c r="F78" s="94">
        <v>206</v>
      </c>
      <c r="G78" s="96">
        <v>1.92</v>
      </c>
      <c r="H78" s="68">
        <f t="shared" si="0"/>
        <v>0</v>
      </c>
      <c r="I78" s="124">
        <v>1.78</v>
      </c>
      <c r="J78" s="122">
        <f t="shared" ref="J78" si="52">I78*M78</f>
        <v>0</v>
      </c>
      <c r="K78" s="92">
        <v>1.64</v>
      </c>
      <c r="L78" s="62">
        <f t="shared" si="4"/>
        <v>0</v>
      </c>
      <c r="M78" s="98"/>
      <c r="N78" s="100">
        <f t="shared" ref="N78" si="53">M68*1</f>
        <v>0</v>
      </c>
      <c r="O78" s="6"/>
    </row>
    <row r="79" spans="1:15" ht="40.5" customHeight="1" x14ac:dyDescent="0.25">
      <c r="A79" s="80"/>
      <c r="B79" s="78"/>
      <c r="C79" s="9" t="s">
        <v>166</v>
      </c>
      <c r="D79" s="82"/>
      <c r="E79" s="84"/>
      <c r="F79" s="95"/>
      <c r="G79" s="97"/>
      <c r="H79" s="61"/>
      <c r="I79" s="125"/>
      <c r="J79" s="123"/>
      <c r="K79" s="93"/>
      <c r="L79" s="44">
        <f t="shared" si="4"/>
        <v>0</v>
      </c>
      <c r="M79" s="99"/>
      <c r="N79" s="100"/>
      <c r="O79" s="1"/>
    </row>
    <row r="80" spans="1:15" s="5" customFormat="1" ht="40.5" customHeight="1" x14ac:dyDescent="0.25">
      <c r="A80" s="79"/>
      <c r="B80" s="77" t="s">
        <v>38</v>
      </c>
      <c r="C80" s="8" t="s">
        <v>72</v>
      </c>
      <c r="D80" s="81" t="s">
        <v>133</v>
      </c>
      <c r="E80" s="83" t="s">
        <v>187</v>
      </c>
      <c r="F80" s="94">
        <v>206</v>
      </c>
      <c r="G80" s="96">
        <v>1.92</v>
      </c>
      <c r="H80" s="68">
        <f t="shared" ref="H80:H142" si="54">G80*M80</f>
        <v>0</v>
      </c>
      <c r="I80" s="124">
        <v>1.78</v>
      </c>
      <c r="J80" s="122">
        <f t="shared" ref="J80" si="55">I80*M80</f>
        <v>0</v>
      </c>
      <c r="K80" s="92">
        <v>1.64</v>
      </c>
      <c r="L80" s="62">
        <f t="shared" si="4"/>
        <v>0</v>
      </c>
      <c r="M80" s="98"/>
      <c r="N80" s="100">
        <f t="shared" ref="N80" si="56">M70*1</f>
        <v>0</v>
      </c>
      <c r="O80" s="6"/>
    </row>
    <row r="81" spans="1:15" ht="40.5" customHeight="1" x14ac:dyDescent="0.25">
      <c r="A81" s="80"/>
      <c r="B81" s="78"/>
      <c r="C81" s="9" t="s">
        <v>207</v>
      </c>
      <c r="D81" s="82"/>
      <c r="E81" s="84"/>
      <c r="F81" s="95"/>
      <c r="G81" s="97"/>
      <c r="H81" s="61"/>
      <c r="I81" s="125"/>
      <c r="J81" s="123"/>
      <c r="K81" s="93"/>
      <c r="L81" s="44">
        <f t="shared" si="4"/>
        <v>0</v>
      </c>
      <c r="M81" s="99"/>
      <c r="N81" s="100"/>
      <c r="O81" s="1"/>
    </row>
    <row r="82" spans="1:15" s="5" customFormat="1" ht="40.5" customHeight="1" x14ac:dyDescent="0.25">
      <c r="A82" s="79"/>
      <c r="B82" s="77" t="s">
        <v>39</v>
      </c>
      <c r="C82" s="8" t="s">
        <v>73</v>
      </c>
      <c r="D82" s="81" t="s">
        <v>133</v>
      </c>
      <c r="E82" s="83" t="s">
        <v>187</v>
      </c>
      <c r="F82" s="94">
        <v>206</v>
      </c>
      <c r="G82" s="96">
        <v>1.92</v>
      </c>
      <c r="H82" s="68">
        <f t="shared" si="54"/>
        <v>0</v>
      </c>
      <c r="I82" s="124">
        <v>1.78</v>
      </c>
      <c r="J82" s="122">
        <f t="shared" ref="J82" si="57">I82*M82</f>
        <v>0</v>
      </c>
      <c r="K82" s="92">
        <v>1.64</v>
      </c>
      <c r="L82" s="62">
        <f t="shared" si="4"/>
        <v>0</v>
      </c>
      <c r="M82" s="98"/>
      <c r="N82" s="100">
        <f t="shared" ref="N82" si="58">M72*1</f>
        <v>0</v>
      </c>
      <c r="O82" s="6"/>
    </row>
    <row r="83" spans="1:15" ht="40.5" customHeight="1" x14ac:dyDescent="0.25">
      <c r="A83" s="80"/>
      <c r="B83" s="78"/>
      <c r="C83" s="9" t="s">
        <v>206</v>
      </c>
      <c r="D83" s="82"/>
      <c r="E83" s="84"/>
      <c r="F83" s="95"/>
      <c r="G83" s="97"/>
      <c r="H83" s="61"/>
      <c r="I83" s="125"/>
      <c r="J83" s="123"/>
      <c r="K83" s="93"/>
      <c r="L83" s="44">
        <f t="shared" si="4"/>
        <v>0</v>
      </c>
      <c r="M83" s="99"/>
      <c r="N83" s="100"/>
      <c r="O83" s="1"/>
    </row>
    <row r="84" spans="1:15" s="5" customFormat="1" ht="40.5" customHeight="1" x14ac:dyDescent="0.25">
      <c r="A84" s="79"/>
      <c r="B84" s="77" t="s">
        <v>40</v>
      </c>
      <c r="C84" s="8" t="s">
        <v>48</v>
      </c>
      <c r="D84" s="81" t="s">
        <v>133</v>
      </c>
      <c r="E84" s="83" t="s">
        <v>187</v>
      </c>
      <c r="F84" s="94">
        <v>206</v>
      </c>
      <c r="G84" s="96">
        <v>1.92</v>
      </c>
      <c r="H84" s="68">
        <f t="shared" si="54"/>
        <v>0</v>
      </c>
      <c r="I84" s="124">
        <v>1.78</v>
      </c>
      <c r="J84" s="122">
        <f t="shared" ref="J84" si="59">I84*M84</f>
        <v>0</v>
      </c>
      <c r="K84" s="92">
        <v>1.64</v>
      </c>
      <c r="L84" s="62">
        <f t="shared" ref="L84:L147" si="60">K84*M84</f>
        <v>0</v>
      </c>
      <c r="M84" s="98"/>
      <c r="N84" s="100">
        <f t="shared" ref="N84" si="61">M74*1</f>
        <v>0</v>
      </c>
      <c r="O84" s="6"/>
    </row>
    <row r="85" spans="1:15" ht="40.5" customHeight="1" x14ac:dyDescent="0.25">
      <c r="A85" s="80"/>
      <c r="B85" s="78"/>
      <c r="C85" s="9" t="s">
        <v>208</v>
      </c>
      <c r="D85" s="82"/>
      <c r="E85" s="84"/>
      <c r="F85" s="95"/>
      <c r="G85" s="97"/>
      <c r="H85" s="61"/>
      <c r="I85" s="125"/>
      <c r="J85" s="123"/>
      <c r="K85" s="93"/>
      <c r="L85" s="44">
        <f t="shared" si="60"/>
        <v>0</v>
      </c>
      <c r="M85" s="99"/>
      <c r="N85" s="100"/>
      <c r="O85" s="1"/>
    </row>
    <row r="86" spans="1:15" s="5" customFormat="1" ht="40.5" customHeight="1" x14ac:dyDescent="0.25">
      <c r="A86" s="79"/>
      <c r="B86" s="77" t="s">
        <v>41</v>
      </c>
      <c r="C86" s="8" t="s">
        <v>74</v>
      </c>
      <c r="D86" s="81" t="s">
        <v>133</v>
      </c>
      <c r="E86" s="83" t="s">
        <v>187</v>
      </c>
      <c r="F86" s="94">
        <v>206</v>
      </c>
      <c r="G86" s="96">
        <v>1.92</v>
      </c>
      <c r="H86" s="68">
        <f t="shared" si="54"/>
        <v>0</v>
      </c>
      <c r="I86" s="124">
        <v>1.78</v>
      </c>
      <c r="J86" s="122">
        <f t="shared" ref="J86" si="62">I86*M86</f>
        <v>0</v>
      </c>
      <c r="K86" s="92">
        <v>1.64</v>
      </c>
      <c r="L86" s="62">
        <f t="shared" si="60"/>
        <v>0</v>
      </c>
      <c r="M86" s="98"/>
      <c r="N86" s="100">
        <f t="shared" ref="N86" si="63">M76*1</f>
        <v>0</v>
      </c>
      <c r="O86" s="6"/>
    </row>
    <row r="87" spans="1:15" ht="40.5" customHeight="1" x14ac:dyDescent="0.25">
      <c r="A87" s="80"/>
      <c r="B87" s="78"/>
      <c r="C87" s="9" t="s">
        <v>125</v>
      </c>
      <c r="D87" s="82"/>
      <c r="E87" s="84"/>
      <c r="F87" s="95"/>
      <c r="G87" s="97"/>
      <c r="H87" s="61"/>
      <c r="I87" s="125"/>
      <c r="J87" s="123"/>
      <c r="K87" s="93"/>
      <c r="L87" s="44">
        <f t="shared" si="60"/>
        <v>0</v>
      </c>
      <c r="M87" s="99"/>
      <c r="N87" s="100"/>
      <c r="O87" s="1"/>
    </row>
    <row r="88" spans="1:15" s="5" customFormat="1" ht="40.5" customHeight="1" x14ac:dyDescent="0.25">
      <c r="A88" s="79"/>
      <c r="B88" s="77" t="s">
        <v>42</v>
      </c>
      <c r="C88" s="8" t="s">
        <v>75</v>
      </c>
      <c r="D88" s="81" t="s">
        <v>133</v>
      </c>
      <c r="E88" s="83" t="s">
        <v>187</v>
      </c>
      <c r="F88" s="94">
        <v>206</v>
      </c>
      <c r="G88" s="96">
        <v>1.92</v>
      </c>
      <c r="H88" s="68">
        <f t="shared" si="54"/>
        <v>0</v>
      </c>
      <c r="I88" s="124">
        <v>1.78</v>
      </c>
      <c r="J88" s="122">
        <f t="shared" ref="J88" si="64">I88*M88</f>
        <v>0</v>
      </c>
      <c r="K88" s="92">
        <v>1.64</v>
      </c>
      <c r="L88" s="62">
        <f t="shared" si="60"/>
        <v>0</v>
      </c>
      <c r="M88" s="98"/>
      <c r="N88" s="100">
        <f t="shared" ref="N88" si="65">M78*1</f>
        <v>0</v>
      </c>
      <c r="O88" s="6"/>
    </row>
    <row r="89" spans="1:15" ht="40.5" customHeight="1" x14ac:dyDescent="0.25">
      <c r="A89" s="80"/>
      <c r="B89" s="78"/>
      <c r="C89" s="9" t="s">
        <v>209</v>
      </c>
      <c r="D89" s="82"/>
      <c r="E89" s="84"/>
      <c r="F89" s="95"/>
      <c r="G89" s="97"/>
      <c r="H89" s="61"/>
      <c r="I89" s="125"/>
      <c r="J89" s="123"/>
      <c r="K89" s="93"/>
      <c r="L89" s="44">
        <f t="shared" si="60"/>
        <v>0</v>
      </c>
      <c r="M89" s="99"/>
      <c r="N89" s="100"/>
      <c r="O89" s="1"/>
    </row>
    <row r="90" spans="1:15" s="5" customFormat="1" ht="40.5" customHeight="1" x14ac:dyDescent="0.25">
      <c r="A90" s="79"/>
      <c r="B90" s="77" t="s">
        <v>43</v>
      </c>
      <c r="C90" s="8" t="s">
        <v>210</v>
      </c>
      <c r="D90" s="81" t="s">
        <v>133</v>
      </c>
      <c r="E90" s="83" t="s">
        <v>187</v>
      </c>
      <c r="F90" s="94">
        <v>206</v>
      </c>
      <c r="G90" s="96">
        <v>1.92</v>
      </c>
      <c r="H90" s="68">
        <f t="shared" si="54"/>
        <v>0</v>
      </c>
      <c r="I90" s="124">
        <v>1.78</v>
      </c>
      <c r="J90" s="122">
        <f t="shared" ref="J90" si="66">I90*M90</f>
        <v>0</v>
      </c>
      <c r="K90" s="92">
        <v>1.64</v>
      </c>
      <c r="L90" s="62">
        <f t="shared" si="60"/>
        <v>0</v>
      </c>
      <c r="M90" s="98"/>
      <c r="N90" s="100">
        <f t="shared" ref="N90" si="67">M80*1</f>
        <v>0</v>
      </c>
      <c r="O90" s="6"/>
    </row>
    <row r="91" spans="1:15" ht="40.5" customHeight="1" x14ac:dyDescent="0.25">
      <c r="A91" s="80"/>
      <c r="B91" s="78"/>
      <c r="C91" s="9" t="s">
        <v>175</v>
      </c>
      <c r="D91" s="82"/>
      <c r="E91" s="84"/>
      <c r="F91" s="95"/>
      <c r="G91" s="97"/>
      <c r="H91" s="61"/>
      <c r="I91" s="125"/>
      <c r="J91" s="123"/>
      <c r="K91" s="93"/>
      <c r="L91" s="44">
        <f t="shared" si="60"/>
        <v>0</v>
      </c>
      <c r="M91" s="99"/>
      <c r="N91" s="100"/>
      <c r="O91" s="1"/>
    </row>
    <row r="92" spans="1:15" s="5" customFormat="1" ht="40.5" customHeight="1" x14ac:dyDescent="0.25">
      <c r="A92" s="79"/>
      <c r="B92" s="77" t="s">
        <v>44</v>
      </c>
      <c r="C92" s="8" t="s">
        <v>76</v>
      </c>
      <c r="D92" s="81" t="s">
        <v>133</v>
      </c>
      <c r="E92" s="83" t="s">
        <v>187</v>
      </c>
      <c r="F92" s="94">
        <v>206</v>
      </c>
      <c r="G92" s="96">
        <v>1.92</v>
      </c>
      <c r="H92" s="68">
        <f t="shared" si="54"/>
        <v>0</v>
      </c>
      <c r="I92" s="124">
        <v>1.78</v>
      </c>
      <c r="J92" s="122">
        <f t="shared" ref="J92" si="68">I92*M92</f>
        <v>0</v>
      </c>
      <c r="K92" s="92">
        <v>1.64</v>
      </c>
      <c r="L92" s="62">
        <f t="shared" si="60"/>
        <v>0</v>
      </c>
      <c r="M92" s="98"/>
      <c r="N92" s="100">
        <f t="shared" ref="N92" si="69">M82*1</f>
        <v>0</v>
      </c>
      <c r="O92" s="6"/>
    </row>
    <row r="93" spans="1:15" ht="40.5" customHeight="1" x14ac:dyDescent="0.25">
      <c r="A93" s="80"/>
      <c r="B93" s="78"/>
      <c r="C93" s="9" t="s">
        <v>176</v>
      </c>
      <c r="D93" s="82"/>
      <c r="E93" s="84"/>
      <c r="F93" s="95"/>
      <c r="G93" s="97"/>
      <c r="H93" s="61"/>
      <c r="I93" s="125"/>
      <c r="J93" s="123"/>
      <c r="K93" s="93"/>
      <c r="L93" s="44">
        <f t="shared" si="60"/>
        <v>0</v>
      </c>
      <c r="M93" s="99"/>
      <c r="N93" s="100"/>
      <c r="O93" s="1"/>
    </row>
    <row r="94" spans="1:15" s="5" customFormat="1" ht="40.5" customHeight="1" x14ac:dyDescent="0.25">
      <c r="A94" s="79"/>
      <c r="B94" s="77" t="s">
        <v>45</v>
      </c>
      <c r="C94" s="8" t="s">
        <v>77</v>
      </c>
      <c r="D94" s="81" t="s">
        <v>133</v>
      </c>
      <c r="E94" s="83" t="s">
        <v>187</v>
      </c>
      <c r="F94" s="94">
        <v>206</v>
      </c>
      <c r="G94" s="96">
        <v>1.92</v>
      </c>
      <c r="H94" s="68">
        <f t="shared" si="54"/>
        <v>0</v>
      </c>
      <c r="I94" s="124">
        <v>1.78</v>
      </c>
      <c r="J94" s="122">
        <f t="shared" ref="J94" si="70">I94*M94</f>
        <v>0</v>
      </c>
      <c r="K94" s="92">
        <v>1.64</v>
      </c>
      <c r="L94" s="62">
        <f t="shared" si="60"/>
        <v>0</v>
      </c>
      <c r="M94" s="98"/>
      <c r="N94" s="100">
        <f t="shared" ref="N94" si="71">M84*1</f>
        <v>0</v>
      </c>
      <c r="O94" s="6"/>
    </row>
    <row r="95" spans="1:15" ht="40.5" customHeight="1" x14ac:dyDescent="0.25">
      <c r="A95" s="80"/>
      <c r="B95" s="78"/>
      <c r="C95" s="9" t="s">
        <v>176</v>
      </c>
      <c r="D95" s="82"/>
      <c r="E95" s="84"/>
      <c r="F95" s="95"/>
      <c r="G95" s="97"/>
      <c r="H95" s="61"/>
      <c r="I95" s="125"/>
      <c r="J95" s="123"/>
      <c r="K95" s="93"/>
      <c r="L95" s="44">
        <f t="shared" si="60"/>
        <v>0</v>
      </c>
      <c r="M95" s="99"/>
      <c r="N95" s="100"/>
      <c r="O95" s="1"/>
    </row>
    <row r="96" spans="1:15" s="5" customFormat="1" ht="40.5" customHeight="1" x14ac:dyDescent="0.25">
      <c r="A96" s="79"/>
      <c r="B96" s="77" t="s">
        <v>46</v>
      </c>
      <c r="C96" s="8" t="s">
        <v>78</v>
      </c>
      <c r="D96" s="81" t="s">
        <v>133</v>
      </c>
      <c r="E96" s="83" t="s">
        <v>187</v>
      </c>
      <c r="F96" s="94">
        <v>206</v>
      </c>
      <c r="G96" s="96">
        <v>1.92</v>
      </c>
      <c r="H96" s="68">
        <f t="shared" si="54"/>
        <v>0</v>
      </c>
      <c r="I96" s="124">
        <v>1.78</v>
      </c>
      <c r="J96" s="122">
        <f t="shared" ref="J96" si="72">I96*M96</f>
        <v>0</v>
      </c>
      <c r="K96" s="92">
        <v>1.64</v>
      </c>
      <c r="L96" s="62">
        <f t="shared" si="60"/>
        <v>0</v>
      </c>
      <c r="M96" s="98"/>
      <c r="N96" s="100">
        <f t="shared" ref="N96" si="73">M86*1</f>
        <v>0</v>
      </c>
      <c r="O96" s="6"/>
    </row>
    <row r="97" spans="1:15" ht="40.5" customHeight="1" x14ac:dyDescent="0.25">
      <c r="A97" s="80"/>
      <c r="B97" s="78"/>
      <c r="C97" s="9" t="s">
        <v>149</v>
      </c>
      <c r="D97" s="82"/>
      <c r="E97" s="84"/>
      <c r="F97" s="95"/>
      <c r="G97" s="97"/>
      <c r="H97" s="61"/>
      <c r="I97" s="125"/>
      <c r="J97" s="123"/>
      <c r="K97" s="93"/>
      <c r="L97" s="44">
        <f t="shared" si="60"/>
        <v>0</v>
      </c>
      <c r="M97" s="99"/>
      <c r="N97" s="100"/>
      <c r="O97" s="1"/>
    </row>
    <row r="98" spans="1:15" s="5" customFormat="1" ht="40.5" customHeight="1" x14ac:dyDescent="0.25">
      <c r="A98" s="79"/>
      <c r="B98" s="77" t="s">
        <v>47</v>
      </c>
      <c r="C98" s="8" t="s">
        <v>110</v>
      </c>
      <c r="D98" s="81" t="s">
        <v>133</v>
      </c>
      <c r="E98" s="83" t="s">
        <v>187</v>
      </c>
      <c r="F98" s="94">
        <v>206</v>
      </c>
      <c r="G98" s="96">
        <v>1.92</v>
      </c>
      <c r="H98" s="68">
        <f t="shared" si="54"/>
        <v>0</v>
      </c>
      <c r="I98" s="124">
        <v>1.78</v>
      </c>
      <c r="J98" s="122">
        <f t="shared" ref="J98" si="74">I98*M98</f>
        <v>0</v>
      </c>
      <c r="K98" s="92">
        <v>1.64</v>
      </c>
      <c r="L98" s="62">
        <f t="shared" si="60"/>
        <v>0</v>
      </c>
      <c r="M98" s="98"/>
      <c r="N98" s="100">
        <f t="shared" ref="N98" si="75">M88*1</f>
        <v>0</v>
      </c>
      <c r="O98" s="6"/>
    </row>
    <row r="99" spans="1:15" ht="40.5" customHeight="1" x14ac:dyDescent="0.25">
      <c r="A99" s="80"/>
      <c r="B99" s="78"/>
      <c r="C99" s="9" t="s">
        <v>52</v>
      </c>
      <c r="D99" s="82"/>
      <c r="E99" s="84"/>
      <c r="F99" s="95"/>
      <c r="G99" s="97"/>
      <c r="H99" s="61"/>
      <c r="I99" s="125"/>
      <c r="J99" s="123"/>
      <c r="K99" s="93"/>
      <c r="L99" s="44">
        <f t="shared" si="60"/>
        <v>0</v>
      </c>
      <c r="M99" s="99"/>
      <c r="N99" s="100"/>
      <c r="O99" s="1"/>
    </row>
    <row r="100" spans="1:15" s="5" customFormat="1" ht="40.5" customHeight="1" x14ac:dyDescent="0.25">
      <c r="A100" s="79"/>
      <c r="B100" s="77" t="s">
        <v>79</v>
      </c>
      <c r="C100" s="8" t="s">
        <v>111</v>
      </c>
      <c r="D100" s="81" t="s">
        <v>133</v>
      </c>
      <c r="E100" s="83" t="s">
        <v>187</v>
      </c>
      <c r="F100" s="94">
        <v>206</v>
      </c>
      <c r="G100" s="96">
        <v>1.92</v>
      </c>
      <c r="H100" s="68">
        <f t="shared" si="54"/>
        <v>0</v>
      </c>
      <c r="I100" s="124">
        <v>1.78</v>
      </c>
      <c r="J100" s="122">
        <f t="shared" ref="J100" si="76">I100*M100</f>
        <v>0</v>
      </c>
      <c r="K100" s="92">
        <v>1.64</v>
      </c>
      <c r="L100" s="62">
        <f t="shared" si="60"/>
        <v>0</v>
      </c>
      <c r="M100" s="98"/>
      <c r="N100" s="100">
        <f t="shared" ref="N100" si="77">M90*1</f>
        <v>0</v>
      </c>
      <c r="O100" s="6"/>
    </row>
    <row r="101" spans="1:15" ht="40.5" customHeight="1" x14ac:dyDescent="0.25">
      <c r="A101" s="80"/>
      <c r="B101" s="78"/>
      <c r="C101" s="9" t="s">
        <v>112</v>
      </c>
      <c r="D101" s="82"/>
      <c r="E101" s="84"/>
      <c r="F101" s="95"/>
      <c r="G101" s="97"/>
      <c r="H101" s="61"/>
      <c r="I101" s="125"/>
      <c r="J101" s="123"/>
      <c r="K101" s="93"/>
      <c r="L101" s="44">
        <f t="shared" si="60"/>
        <v>0</v>
      </c>
      <c r="M101" s="99"/>
      <c r="N101" s="100"/>
      <c r="O101" s="1"/>
    </row>
    <row r="102" spans="1:15" s="5" customFormat="1" ht="40.5" customHeight="1" x14ac:dyDescent="0.25">
      <c r="A102" s="79"/>
      <c r="B102" s="77" t="s">
        <v>80</v>
      </c>
      <c r="C102" s="8" t="s">
        <v>113</v>
      </c>
      <c r="D102" s="81" t="s">
        <v>133</v>
      </c>
      <c r="E102" s="83" t="s">
        <v>187</v>
      </c>
      <c r="F102" s="94">
        <v>206</v>
      </c>
      <c r="G102" s="96">
        <v>1.92</v>
      </c>
      <c r="H102" s="68">
        <f t="shared" si="54"/>
        <v>0</v>
      </c>
      <c r="I102" s="124">
        <v>1.78</v>
      </c>
      <c r="J102" s="122">
        <f t="shared" ref="J102" si="78">I102*M102</f>
        <v>0</v>
      </c>
      <c r="K102" s="92">
        <v>1.64</v>
      </c>
      <c r="L102" s="62">
        <f t="shared" si="60"/>
        <v>0</v>
      </c>
      <c r="M102" s="98"/>
      <c r="N102" s="100">
        <f t="shared" ref="N102" si="79">M92*1</f>
        <v>0</v>
      </c>
      <c r="O102" s="6"/>
    </row>
    <row r="103" spans="1:15" ht="40.5" customHeight="1" x14ac:dyDescent="0.25">
      <c r="A103" s="80"/>
      <c r="B103" s="78"/>
      <c r="C103" s="9" t="s">
        <v>114</v>
      </c>
      <c r="D103" s="82"/>
      <c r="E103" s="84"/>
      <c r="F103" s="95"/>
      <c r="G103" s="97"/>
      <c r="H103" s="61"/>
      <c r="I103" s="125"/>
      <c r="J103" s="123"/>
      <c r="K103" s="93"/>
      <c r="L103" s="44">
        <f t="shared" si="60"/>
        <v>0</v>
      </c>
      <c r="M103" s="99"/>
      <c r="N103" s="100"/>
      <c r="O103" s="1"/>
    </row>
    <row r="104" spans="1:15" s="5" customFormat="1" ht="40.5" customHeight="1" x14ac:dyDescent="0.25">
      <c r="A104" s="79"/>
      <c r="B104" s="77" t="s">
        <v>81</v>
      </c>
      <c r="C104" s="8" t="s">
        <v>211</v>
      </c>
      <c r="D104" s="81" t="s">
        <v>133</v>
      </c>
      <c r="E104" s="83" t="s">
        <v>187</v>
      </c>
      <c r="F104" s="94">
        <v>206</v>
      </c>
      <c r="G104" s="96">
        <v>1.92</v>
      </c>
      <c r="H104" s="68">
        <f t="shared" si="54"/>
        <v>0</v>
      </c>
      <c r="I104" s="124">
        <v>1.78</v>
      </c>
      <c r="J104" s="122">
        <f t="shared" ref="J104" si="80">I104*M104</f>
        <v>0</v>
      </c>
      <c r="K104" s="92">
        <v>1.64</v>
      </c>
      <c r="L104" s="62">
        <f t="shared" si="60"/>
        <v>0</v>
      </c>
      <c r="M104" s="98"/>
      <c r="N104" s="100">
        <f t="shared" ref="N104" si="81">M94*1</f>
        <v>0</v>
      </c>
      <c r="O104" s="6"/>
    </row>
    <row r="105" spans="1:15" ht="40.5" customHeight="1" x14ac:dyDescent="0.25">
      <c r="A105" s="80"/>
      <c r="B105" s="78"/>
      <c r="C105" s="9" t="s">
        <v>115</v>
      </c>
      <c r="D105" s="82"/>
      <c r="E105" s="84"/>
      <c r="F105" s="95"/>
      <c r="G105" s="97"/>
      <c r="H105" s="61"/>
      <c r="I105" s="125"/>
      <c r="J105" s="123"/>
      <c r="K105" s="93"/>
      <c r="L105" s="44">
        <f t="shared" si="60"/>
        <v>0</v>
      </c>
      <c r="M105" s="99"/>
      <c r="N105" s="100"/>
      <c r="O105" s="1"/>
    </row>
    <row r="106" spans="1:15" s="5" customFormat="1" ht="40.5" customHeight="1" x14ac:dyDescent="0.25">
      <c r="A106" s="79"/>
      <c r="B106" s="77" t="s">
        <v>82</v>
      </c>
      <c r="C106" s="8" t="s">
        <v>116</v>
      </c>
      <c r="D106" s="81" t="s">
        <v>133</v>
      </c>
      <c r="E106" s="83" t="s">
        <v>187</v>
      </c>
      <c r="F106" s="94">
        <v>206</v>
      </c>
      <c r="G106" s="96">
        <v>1.92</v>
      </c>
      <c r="H106" s="68">
        <f t="shared" si="54"/>
        <v>0</v>
      </c>
      <c r="I106" s="124">
        <v>1.78</v>
      </c>
      <c r="J106" s="122">
        <f t="shared" ref="J106" si="82">I106*M106</f>
        <v>0</v>
      </c>
      <c r="K106" s="92">
        <v>1.64</v>
      </c>
      <c r="L106" s="62">
        <f t="shared" si="60"/>
        <v>0</v>
      </c>
      <c r="M106" s="98"/>
      <c r="N106" s="100">
        <f t="shared" ref="N106" si="83">M96*1</f>
        <v>0</v>
      </c>
      <c r="O106" s="6"/>
    </row>
    <row r="107" spans="1:15" ht="40.5" customHeight="1" x14ac:dyDescent="0.25">
      <c r="A107" s="80"/>
      <c r="B107" s="78"/>
      <c r="C107" s="9" t="s">
        <v>50</v>
      </c>
      <c r="D107" s="82"/>
      <c r="E107" s="84"/>
      <c r="F107" s="95"/>
      <c r="G107" s="97"/>
      <c r="H107" s="61"/>
      <c r="I107" s="125"/>
      <c r="J107" s="123"/>
      <c r="K107" s="93"/>
      <c r="L107" s="44">
        <f t="shared" si="60"/>
        <v>0</v>
      </c>
      <c r="M107" s="99"/>
      <c r="N107" s="100"/>
      <c r="O107" s="1"/>
    </row>
    <row r="108" spans="1:15" s="5" customFormat="1" ht="40.5" customHeight="1" x14ac:dyDescent="0.25">
      <c r="A108" s="79"/>
      <c r="B108" s="77" t="s">
        <v>83</v>
      </c>
      <c r="C108" s="8" t="s">
        <v>51</v>
      </c>
      <c r="D108" s="81" t="s">
        <v>133</v>
      </c>
      <c r="E108" s="83" t="s">
        <v>187</v>
      </c>
      <c r="F108" s="94">
        <v>206</v>
      </c>
      <c r="G108" s="96">
        <v>1.92</v>
      </c>
      <c r="H108" s="68">
        <f t="shared" si="54"/>
        <v>0</v>
      </c>
      <c r="I108" s="124">
        <v>1.78</v>
      </c>
      <c r="J108" s="122">
        <f t="shared" ref="J108" si="84">I108*M108</f>
        <v>0</v>
      </c>
      <c r="K108" s="92">
        <v>1.64</v>
      </c>
      <c r="L108" s="62">
        <f t="shared" si="60"/>
        <v>0</v>
      </c>
      <c r="M108" s="98"/>
      <c r="N108" s="100">
        <f t="shared" ref="N108" si="85">M98*1</f>
        <v>0</v>
      </c>
      <c r="O108" s="6"/>
    </row>
    <row r="109" spans="1:15" ht="40.5" customHeight="1" x14ac:dyDescent="0.25">
      <c r="A109" s="80"/>
      <c r="B109" s="78"/>
      <c r="C109" s="9" t="s">
        <v>212</v>
      </c>
      <c r="D109" s="82"/>
      <c r="E109" s="84"/>
      <c r="F109" s="95"/>
      <c r="G109" s="97"/>
      <c r="H109" s="61"/>
      <c r="I109" s="125"/>
      <c r="J109" s="123"/>
      <c r="K109" s="93"/>
      <c r="L109" s="44">
        <f t="shared" si="60"/>
        <v>0</v>
      </c>
      <c r="M109" s="99"/>
      <c r="N109" s="100"/>
      <c r="O109" s="1"/>
    </row>
    <row r="110" spans="1:15" s="5" customFormat="1" ht="40.5" customHeight="1" x14ac:dyDescent="0.25">
      <c r="A110" s="79"/>
      <c r="B110" s="77" t="s">
        <v>84</v>
      </c>
      <c r="C110" s="8" t="s">
        <v>117</v>
      </c>
      <c r="D110" s="81" t="s">
        <v>133</v>
      </c>
      <c r="E110" s="83" t="s">
        <v>187</v>
      </c>
      <c r="F110" s="94">
        <v>206</v>
      </c>
      <c r="G110" s="96">
        <v>1.92</v>
      </c>
      <c r="H110" s="68">
        <f t="shared" si="54"/>
        <v>0</v>
      </c>
      <c r="I110" s="124">
        <v>1.78</v>
      </c>
      <c r="J110" s="122">
        <f t="shared" ref="J110" si="86">I110*M110</f>
        <v>0</v>
      </c>
      <c r="K110" s="92">
        <v>1.64</v>
      </c>
      <c r="L110" s="62">
        <f t="shared" si="60"/>
        <v>0</v>
      </c>
      <c r="M110" s="98"/>
      <c r="N110" s="100">
        <f t="shared" ref="N110" si="87">M100*1</f>
        <v>0</v>
      </c>
      <c r="O110" s="6"/>
    </row>
    <row r="111" spans="1:15" ht="40.5" customHeight="1" x14ac:dyDescent="0.25">
      <c r="A111" s="80"/>
      <c r="B111" s="78"/>
      <c r="C111" s="9" t="s">
        <v>177</v>
      </c>
      <c r="D111" s="82"/>
      <c r="E111" s="84"/>
      <c r="F111" s="95"/>
      <c r="G111" s="97"/>
      <c r="H111" s="61"/>
      <c r="I111" s="125"/>
      <c r="J111" s="123"/>
      <c r="K111" s="93"/>
      <c r="L111" s="44">
        <f t="shared" si="60"/>
        <v>0</v>
      </c>
      <c r="M111" s="99"/>
      <c r="N111" s="100"/>
      <c r="O111" s="1"/>
    </row>
    <row r="112" spans="1:15" s="5" customFormat="1" ht="40.5" customHeight="1" x14ac:dyDescent="0.25">
      <c r="A112" s="79"/>
      <c r="B112" s="77" t="s">
        <v>85</v>
      </c>
      <c r="C112" s="8" t="s">
        <v>118</v>
      </c>
      <c r="D112" s="81" t="s">
        <v>133</v>
      </c>
      <c r="E112" s="83" t="s">
        <v>187</v>
      </c>
      <c r="F112" s="94">
        <v>206</v>
      </c>
      <c r="G112" s="96">
        <v>1.92</v>
      </c>
      <c r="H112" s="68">
        <f t="shared" si="54"/>
        <v>0</v>
      </c>
      <c r="I112" s="124">
        <v>1.78</v>
      </c>
      <c r="J112" s="122">
        <f t="shared" ref="J112" si="88">I112*M112</f>
        <v>0</v>
      </c>
      <c r="K112" s="92">
        <v>1.64</v>
      </c>
      <c r="L112" s="62">
        <f t="shared" si="60"/>
        <v>0</v>
      </c>
      <c r="M112" s="98"/>
      <c r="N112" s="100">
        <f t="shared" ref="N112" si="89">M102*1</f>
        <v>0</v>
      </c>
      <c r="O112" s="6"/>
    </row>
    <row r="113" spans="1:15" ht="40.5" customHeight="1" x14ac:dyDescent="0.25">
      <c r="A113" s="80"/>
      <c r="B113" s="78"/>
      <c r="C113" s="9" t="s">
        <v>178</v>
      </c>
      <c r="D113" s="82"/>
      <c r="E113" s="84"/>
      <c r="F113" s="95"/>
      <c r="G113" s="97"/>
      <c r="H113" s="61"/>
      <c r="I113" s="125"/>
      <c r="J113" s="123"/>
      <c r="K113" s="93"/>
      <c r="L113" s="44">
        <f t="shared" si="60"/>
        <v>0</v>
      </c>
      <c r="M113" s="99"/>
      <c r="N113" s="100"/>
      <c r="O113" s="1"/>
    </row>
    <row r="114" spans="1:15" s="5" customFormat="1" ht="40.5" customHeight="1" x14ac:dyDescent="0.25">
      <c r="A114" s="79"/>
      <c r="B114" s="77" t="s">
        <v>86</v>
      </c>
      <c r="C114" s="8" t="s">
        <v>119</v>
      </c>
      <c r="D114" s="81" t="s">
        <v>133</v>
      </c>
      <c r="E114" s="83" t="s">
        <v>187</v>
      </c>
      <c r="F114" s="94">
        <v>206</v>
      </c>
      <c r="G114" s="96">
        <v>1.92</v>
      </c>
      <c r="H114" s="68">
        <f t="shared" si="54"/>
        <v>0</v>
      </c>
      <c r="I114" s="124">
        <v>1.78</v>
      </c>
      <c r="J114" s="122">
        <f t="shared" ref="J114" si="90">I114*M114</f>
        <v>0</v>
      </c>
      <c r="K114" s="92">
        <v>1.64</v>
      </c>
      <c r="L114" s="62">
        <f t="shared" si="60"/>
        <v>0</v>
      </c>
      <c r="M114" s="98"/>
      <c r="N114" s="100">
        <f t="shared" ref="N114" si="91">M104*1</f>
        <v>0</v>
      </c>
      <c r="O114" s="6"/>
    </row>
    <row r="115" spans="1:15" ht="40.5" customHeight="1" x14ac:dyDescent="0.25">
      <c r="A115" s="80"/>
      <c r="B115" s="78"/>
      <c r="C115" s="9" t="s">
        <v>179</v>
      </c>
      <c r="D115" s="82"/>
      <c r="E115" s="84"/>
      <c r="F115" s="95"/>
      <c r="G115" s="97"/>
      <c r="H115" s="61"/>
      <c r="I115" s="125"/>
      <c r="J115" s="123"/>
      <c r="K115" s="93"/>
      <c r="L115" s="44">
        <f t="shared" si="60"/>
        <v>0</v>
      </c>
      <c r="M115" s="99"/>
      <c r="N115" s="100"/>
      <c r="O115" s="1"/>
    </row>
    <row r="116" spans="1:15" s="5" customFormat="1" ht="40.5" customHeight="1" x14ac:dyDescent="0.25">
      <c r="A116" s="79"/>
      <c r="B116" s="77" t="s">
        <v>87</v>
      </c>
      <c r="C116" s="8" t="s">
        <v>120</v>
      </c>
      <c r="D116" s="81" t="s">
        <v>133</v>
      </c>
      <c r="E116" s="83" t="s">
        <v>187</v>
      </c>
      <c r="F116" s="94">
        <v>206</v>
      </c>
      <c r="G116" s="96">
        <v>1.92</v>
      </c>
      <c r="H116" s="68">
        <f t="shared" si="54"/>
        <v>0</v>
      </c>
      <c r="I116" s="124">
        <v>1.78</v>
      </c>
      <c r="J116" s="122">
        <f t="shared" ref="J116" si="92">I116*M116</f>
        <v>0</v>
      </c>
      <c r="K116" s="92">
        <v>1.64</v>
      </c>
      <c r="L116" s="62">
        <f t="shared" si="60"/>
        <v>0</v>
      </c>
      <c r="M116" s="98"/>
      <c r="N116" s="100">
        <f t="shared" ref="N116" si="93">M106*1</f>
        <v>0</v>
      </c>
      <c r="O116" s="6"/>
    </row>
    <row r="117" spans="1:15" ht="40.5" customHeight="1" x14ac:dyDescent="0.25">
      <c r="A117" s="80"/>
      <c r="B117" s="78"/>
      <c r="C117" s="9" t="s">
        <v>180</v>
      </c>
      <c r="D117" s="82"/>
      <c r="E117" s="84"/>
      <c r="F117" s="95"/>
      <c r="G117" s="97"/>
      <c r="H117" s="61"/>
      <c r="I117" s="125"/>
      <c r="J117" s="123"/>
      <c r="K117" s="93"/>
      <c r="L117" s="44">
        <f t="shared" si="60"/>
        <v>0</v>
      </c>
      <c r="M117" s="99"/>
      <c r="N117" s="100"/>
      <c r="O117" s="1"/>
    </row>
    <row r="118" spans="1:15" s="5" customFormat="1" ht="40.5" customHeight="1" x14ac:dyDescent="0.25">
      <c r="A118" s="79"/>
      <c r="B118" s="77" t="s">
        <v>88</v>
      </c>
      <c r="C118" s="8" t="s">
        <v>121</v>
      </c>
      <c r="D118" s="81" t="s">
        <v>133</v>
      </c>
      <c r="E118" s="83" t="s">
        <v>187</v>
      </c>
      <c r="F118" s="94">
        <v>206</v>
      </c>
      <c r="G118" s="96">
        <v>1.92</v>
      </c>
      <c r="H118" s="68">
        <f t="shared" si="54"/>
        <v>0</v>
      </c>
      <c r="I118" s="124">
        <v>1.78</v>
      </c>
      <c r="J118" s="122">
        <f t="shared" ref="J118" si="94">I118*M118</f>
        <v>0</v>
      </c>
      <c r="K118" s="92">
        <v>1.64</v>
      </c>
      <c r="L118" s="62">
        <f t="shared" si="60"/>
        <v>0</v>
      </c>
      <c r="M118" s="98"/>
      <c r="N118" s="100">
        <f t="shared" ref="N118" si="95">M108*1</f>
        <v>0</v>
      </c>
      <c r="O118" s="6"/>
    </row>
    <row r="119" spans="1:15" ht="40.5" customHeight="1" x14ac:dyDescent="0.25">
      <c r="A119" s="80"/>
      <c r="B119" s="78"/>
      <c r="C119" s="9" t="s">
        <v>181</v>
      </c>
      <c r="D119" s="82"/>
      <c r="E119" s="84"/>
      <c r="F119" s="95"/>
      <c r="G119" s="97"/>
      <c r="H119" s="61"/>
      <c r="I119" s="125"/>
      <c r="J119" s="123"/>
      <c r="K119" s="93"/>
      <c r="L119" s="44">
        <f t="shared" si="60"/>
        <v>0</v>
      </c>
      <c r="M119" s="99"/>
      <c r="N119" s="100"/>
      <c r="O119" s="1"/>
    </row>
    <row r="120" spans="1:15" s="5" customFormat="1" ht="40.5" customHeight="1" x14ac:dyDescent="0.25">
      <c r="A120" s="79"/>
      <c r="B120" s="77" t="s">
        <v>89</v>
      </c>
      <c r="C120" s="8" t="s">
        <v>122</v>
      </c>
      <c r="D120" s="81" t="s">
        <v>133</v>
      </c>
      <c r="E120" s="83" t="s">
        <v>187</v>
      </c>
      <c r="F120" s="94">
        <v>206</v>
      </c>
      <c r="G120" s="96">
        <v>1.92</v>
      </c>
      <c r="H120" s="68">
        <f t="shared" si="54"/>
        <v>0</v>
      </c>
      <c r="I120" s="124">
        <v>1.78</v>
      </c>
      <c r="J120" s="122">
        <f t="shared" ref="J120" si="96">I120*M120</f>
        <v>0</v>
      </c>
      <c r="K120" s="92">
        <v>1.64</v>
      </c>
      <c r="L120" s="62">
        <f t="shared" si="60"/>
        <v>0</v>
      </c>
      <c r="M120" s="98"/>
      <c r="N120" s="100">
        <f t="shared" ref="N120" si="97">M110*1</f>
        <v>0</v>
      </c>
      <c r="O120" s="6"/>
    </row>
    <row r="121" spans="1:15" ht="40.5" customHeight="1" x14ac:dyDescent="0.25">
      <c r="A121" s="80"/>
      <c r="B121" s="78"/>
      <c r="C121" s="9" t="s">
        <v>49</v>
      </c>
      <c r="D121" s="82"/>
      <c r="E121" s="84"/>
      <c r="F121" s="95"/>
      <c r="G121" s="97"/>
      <c r="H121" s="61"/>
      <c r="I121" s="125"/>
      <c r="J121" s="123"/>
      <c r="K121" s="93"/>
      <c r="L121" s="44">
        <f t="shared" si="60"/>
        <v>0</v>
      </c>
      <c r="M121" s="99"/>
      <c r="N121" s="100"/>
      <c r="O121" s="1"/>
    </row>
    <row r="122" spans="1:15" s="5" customFormat="1" ht="40.5" customHeight="1" x14ac:dyDescent="0.25">
      <c r="A122" s="79"/>
      <c r="B122" s="77" t="s">
        <v>90</v>
      </c>
      <c r="C122" s="8" t="s">
        <v>220</v>
      </c>
      <c r="D122" s="81" t="s">
        <v>133</v>
      </c>
      <c r="E122" s="83" t="s">
        <v>187</v>
      </c>
      <c r="F122" s="94">
        <v>206</v>
      </c>
      <c r="G122" s="96">
        <v>1.92</v>
      </c>
      <c r="H122" s="68">
        <f t="shared" si="54"/>
        <v>0</v>
      </c>
      <c r="I122" s="124">
        <v>1.78</v>
      </c>
      <c r="J122" s="122">
        <f t="shared" ref="J122" si="98">I122*M122</f>
        <v>0</v>
      </c>
      <c r="K122" s="92">
        <v>1.64</v>
      </c>
      <c r="L122" s="62">
        <f t="shared" si="60"/>
        <v>0</v>
      </c>
      <c r="M122" s="98"/>
      <c r="N122" s="100">
        <f t="shared" ref="N122" si="99">M112*1</f>
        <v>0</v>
      </c>
      <c r="O122" s="6"/>
    </row>
    <row r="123" spans="1:15" ht="40.5" customHeight="1" x14ac:dyDescent="0.25">
      <c r="A123" s="80"/>
      <c r="B123" s="78"/>
      <c r="C123" s="9" t="s">
        <v>213</v>
      </c>
      <c r="D123" s="82"/>
      <c r="E123" s="84"/>
      <c r="F123" s="95"/>
      <c r="G123" s="97"/>
      <c r="H123" s="61"/>
      <c r="I123" s="125"/>
      <c r="J123" s="123"/>
      <c r="K123" s="93"/>
      <c r="L123" s="44">
        <f t="shared" si="60"/>
        <v>0</v>
      </c>
      <c r="M123" s="99"/>
      <c r="N123" s="100"/>
      <c r="O123" s="1"/>
    </row>
    <row r="124" spans="1:15" s="5" customFormat="1" ht="40.5" customHeight="1" x14ac:dyDescent="0.25">
      <c r="A124" s="79"/>
      <c r="B124" s="77" t="s">
        <v>91</v>
      </c>
      <c r="C124" s="8" t="s">
        <v>123</v>
      </c>
      <c r="D124" s="81" t="s">
        <v>133</v>
      </c>
      <c r="E124" s="83" t="s">
        <v>187</v>
      </c>
      <c r="F124" s="94">
        <v>206</v>
      </c>
      <c r="G124" s="96">
        <v>1.92</v>
      </c>
      <c r="H124" s="68">
        <f t="shared" si="54"/>
        <v>0</v>
      </c>
      <c r="I124" s="124">
        <v>1.78</v>
      </c>
      <c r="J124" s="122">
        <f t="shared" ref="J124" si="100">I124*M124</f>
        <v>0</v>
      </c>
      <c r="K124" s="92">
        <v>1.64</v>
      </c>
      <c r="L124" s="62">
        <f t="shared" si="60"/>
        <v>0</v>
      </c>
      <c r="M124" s="98"/>
      <c r="N124" s="100">
        <f t="shared" ref="N124" si="101">M114*1</f>
        <v>0</v>
      </c>
      <c r="O124" s="6"/>
    </row>
    <row r="125" spans="1:15" ht="40.5" customHeight="1" x14ac:dyDescent="0.25">
      <c r="A125" s="80"/>
      <c r="B125" s="78"/>
      <c r="C125" s="9" t="s">
        <v>150</v>
      </c>
      <c r="D125" s="82"/>
      <c r="E125" s="84"/>
      <c r="F125" s="95"/>
      <c r="G125" s="97"/>
      <c r="H125" s="61"/>
      <c r="I125" s="125"/>
      <c r="J125" s="123"/>
      <c r="K125" s="93"/>
      <c r="L125" s="44">
        <f t="shared" si="60"/>
        <v>0</v>
      </c>
      <c r="M125" s="99"/>
      <c r="N125" s="100"/>
      <c r="O125" s="1"/>
    </row>
    <row r="126" spans="1:15" s="5" customFormat="1" ht="40.5" customHeight="1" x14ac:dyDescent="0.25">
      <c r="A126" s="79"/>
      <c r="B126" s="77" t="s">
        <v>92</v>
      </c>
      <c r="C126" s="8" t="s">
        <v>193</v>
      </c>
      <c r="D126" s="81" t="s">
        <v>133</v>
      </c>
      <c r="E126" s="83" t="s">
        <v>187</v>
      </c>
      <c r="F126" s="94">
        <v>206</v>
      </c>
      <c r="G126" s="96">
        <v>1.92</v>
      </c>
      <c r="H126" s="68">
        <f t="shared" si="54"/>
        <v>0</v>
      </c>
      <c r="I126" s="124">
        <v>1.78</v>
      </c>
      <c r="J126" s="122">
        <f t="shared" ref="J126" si="102">I126*M126</f>
        <v>0</v>
      </c>
      <c r="K126" s="92">
        <v>1.64</v>
      </c>
      <c r="L126" s="62">
        <f t="shared" si="60"/>
        <v>0</v>
      </c>
      <c r="M126" s="98"/>
      <c r="N126" s="100">
        <f t="shared" ref="N126" si="103">M116*1</f>
        <v>0</v>
      </c>
      <c r="O126" s="6"/>
    </row>
    <row r="127" spans="1:15" ht="40.5" customHeight="1" x14ac:dyDescent="0.25">
      <c r="A127" s="80"/>
      <c r="B127" s="78"/>
      <c r="C127" s="9" t="s">
        <v>151</v>
      </c>
      <c r="D127" s="82"/>
      <c r="E127" s="84"/>
      <c r="F127" s="95"/>
      <c r="G127" s="97"/>
      <c r="H127" s="61"/>
      <c r="I127" s="125"/>
      <c r="J127" s="123"/>
      <c r="K127" s="93"/>
      <c r="L127" s="44">
        <f t="shared" si="60"/>
        <v>0</v>
      </c>
      <c r="M127" s="99"/>
      <c r="N127" s="100"/>
      <c r="O127" s="1"/>
    </row>
    <row r="128" spans="1:15" s="5" customFormat="1" ht="40.5" customHeight="1" x14ac:dyDescent="0.25">
      <c r="A128" s="79"/>
      <c r="B128" s="77" t="s">
        <v>93</v>
      </c>
      <c r="C128" s="8" t="s">
        <v>124</v>
      </c>
      <c r="D128" s="81" t="s">
        <v>133</v>
      </c>
      <c r="E128" s="83" t="s">
        <v>187</v>
      </c>
      <c r="F128" s="94">
        <v>206</v>
      </c>
      <c r="G128" s="96">
        <v>1.92</v>
      </c>
      <c r="H128" s="68">
        <f t="shared" si="54"/>
        <v>0</v>
      </c>
      <c r="I128" s="124">
        <v>1.78</v>
      </c>
      <c r="J128" s="122">
        <f t="shared" ref="J128" si="104">I128*M128</f>
        <v>0</v>
      </c>
      <c r="K128" s="92">
        <v>1.64</v>
      </c>
      <c r="L128" s="62">
        <f t="shared" si="60"/>
        <v>0</v>
      </c>
      <c r="M128" s="98"/>
      <c r="N128" s="100">
        <f t="shared" ref="N128" si="105">M118*1</f>
        <v>0</v>
      </c>
      <c r="O128" s="6"/>
    </row>
    <row r="129" spans="1:15" ht="40.5" customHeight="1" x14ac:dyDescent="0.25">
      <c r="A129" s="80"/>
      <c r="B129" s="78"/>
      <c r="C129" s="9" t="s">
        <v>215</v>
      </c>
      <c r="D129" s="82"/>
      <c r="E129" s="84"/>
      <c r="F129" s="95"/>
      <c r="G129" s="97"/>
      <c r="H129" s="61"/>
      <c r="I129" s="125"/>
      <c r="J129" s="123"/>
      <c r="K129" s="93"/>
      <c r="L129" s="44">
        <f t="shared" si="60"/>
        <v>0</v>
      </c>
      <c r="M129" s="99"/>
      <c r="N129" s="100"/>
      <c r="O129" s="1"/>
    </row>
    <row r="130" spans="1:15" s="5" customFormat="1" ht="40.5" customHeight="1" x14ac:dyDescent="0.25">
      <c r="A130" s="79"/>
      <c r="B130" s="77" t="s">
        <v>94</v>
      </c>
      <c r="C130" s="8" t="s">
        <v>216</v>
      </c>
      <c r="D130" s="81" t="s">
        <v>133</v>
      </c>
      <c r="E130" s="83" t="s">
        <v>187</v>
      </c>
      <c r="F130" s="94">
        <v>206</v>
      </c>
      <c r="G130" s="96">
        <v>1.92</v>
      </c>
      <c r="H130" s="68">
        <f t="shared" si="54"/>
        <v>0</v>
      </c>
      <c r="I130" s="124">
        <v>1.78</v>
      </c>
      <c r="J130" s="122">
        <f t="shared" ref="J130" si="106">I130*M130</f>
        <v>0</v>
      </c>
      <c r="K130" s="92">
        <v>1.64</v>
      </c>
      <c r="L130" s="62">
        <f t="shared" si="60"/>
        <v>0</v>
      </c>
      <c r="M130" s="98"/>
      <c r="N130" s="100">
        <f t="shared" ref="N130" si="107">M120*1</f>
        <v>0</v>
      </c>
      <c r="O130" s="6"/>
    </row>
    <row r="131" spans="1:15" ht="40.5" customHeight="1" x14ac:dyDescent="0.25">
      <c r="A131" s="80"/>
      <c r="B131" s="78"/>
      <c r="C131" s="9" t="s">
        <v>167</v>
      </c>
      <c r="D131" s="82"/>
      <c r="E131" s="84"/>
      <c r="F131" s="95"/>
      <c r="G131" s="97"/>
      <c r="H131" s="61"/>
      <c r="I131" s="125"/>
      <c r="J131" s="123"/>
      <c r="K131" s="93"/>
      <c r="L131" s="44">
        <f t="shared" si="60"/>
        <v>0</v>
      </c>
      <c r="M131" s="99"/>
      <c r="N131" s="100"/>
      <c r="O131" s="1"/>
    </row>
    <row r="132" spans="1:15" s="5" customFormat="1" ht="40.5" customHeight="1" x14ac:dyDescent="0.25">
      <c r="A132" s="79"/>
      <c r="B132" s="77" t="s">
        <v>95</v>
      </c>
      <c r="C132" s="8" t="s">
        <v>126</v>
      </c>
      <c r="D132" s="81" t="s">
        <v>133</v>
      </c>
      <c r="E132" s="83" t="s">
        <v>187</v>
      </c>
      <c r="F132" s="94">
        <v>206</v>
      </c>
      <c r="G132" s="96">
        <v>1.92</v>
      </c>
      <c r="H132" s="68">
        <f t="shared" si="54"/>
        <v>0</v>
      </c>
      <c r="I132" s="124">
        <v>1.78</v>
      </c>
      <c r="J132" s="122">
        <f t="shared" ref="J132" si="108">I132*M132</f>
        <v>0</v>
      </c>
      <c r="K132" s="92">
        <v>1.64</v>
      </c>
      <c r="L132" s="62">
        <f t="shared" si="60"/>
        <v>0</v>
      </c>
      <c r="M132" s="98"/>
      <c r="N132" s="100">
        <f t="shared" ref="N132" si="109">M122*1</f>
        <v>0</v>
      </c>
      <c r="O132" s="6"/>
    </row>
    <row r="133" spans="1:15" ht="40.5" customHeight="1" x14ac:dyDescent="0.25">
      <c r="A133" s="80"/>
      <c r="B133" s="78"/>
      <c r="C133" s="9" t="s">
        <v>217</v>
      </c>
      <c r="D133" s="82"/>
      <c r="E133" s="84"/>
      <c r="F133" s="95"/>
      <c r="G133" s="97"/>
      <c r="H133" s="61"/>
      <c r="I133" s="125"/>
      <c r="J133" s="123"/>
      <c r="K133" s="93"/>
      <c r="L133" s="44">
        <f t="shared" si="60"/>
        <v>0</v>
      </c>
      <c r="M133" s="99"/>
      <c r="N133" s="100"/>
      <c r="O133" s="1"/>
    </row>
    <row r="134" spans="1:15" s="5" customFormat="1" ht="40.5" customHeight="1" x14ac:dyDescent="0.25">
      <c r="A134" s="79"/>
      <c r="B134" s="77" t="s">
        <v>96</v>
      </c>
      <c r="C134" s="8" t="s">
        <v>127</v>
      </c>
      <c r="D134" s="81" t="s">
        <v>133</v>
      </c>
      <c r="E134" s="83" t="s">
        <v>187</v>
      </c>
      <c r="F134" s="94">
        <v>206</v>
      </c>
      <c r="G134" s="96">
        <v>1.92</v>
      </c>
      <c r="H134" s="68">
        <f t="shared" si="54"/>
        <v>0</v>
      </c>
      <c r="I134" s="124">
        <v>1.78</v>
      </c>
      <c r="J134" s="122">
        <f t="shared" ref="J134" si="110">I134*M134</f>
        <v>0</v>
      </c>
      <c r="K134" s="92">
        <v>1.64</v>
      </c>
      <c r="L134" s="62">
        <f t="shared" si="60"/>
        <v>0</v>
      </c>
      <c r="M134" s="98"/>
      <c r="N134" s="100">
        <f t="shared" ref="N134" si="111">M124*1</f>
        <v>0</v>
      </c>
      <c r="O134" s="6"/>
    </row>
    <row r="135" spans="1:15" ht="40.5" customHeight="1" x14ac:dyDescent="0.25">
      <c r="A135" s="80"/>
      <c r="B135" s="78"/>
      <c r="C135" s="9" t="s">
        <v>49</v>
      </c>
      <c r="D135" s="82"/>
      <c r="E135" s="84"/>
      <c r="F135" s="95"/>
      <c r="G135" s="97"/>
      <c r="H135" s="61"/>
      <c r="I135" s="125"/>
      <c r="J135" s="123"/>
      <c r="K135" s="93"/>
      <c r="L135" s="44">
        <f t="shared" si="60"/>
        <v>0</v>
      </c>
      <c r="M135" s="99"/>
      <c r="N135" s="100"/>
      <c r="O135" s="1"/>
    </row>
    <row r="136" spans="1:15" s="5" customFormat="1" ht="40.5" customHeight="1" x14ac:dyDescent="0.25">
      <c r="A136" s="79"/>
      <c r="B136" s="77" t="s">
        <v>97</v>
      </c>
      <c r="C136" s="8" t="s">
        <v>128</v>
      </c>
      <c r="D136" s="81" t="s">
        <v>133</v>
      </c>
      <c r="E136" s="83" t="s">
        <v>187</v>
      </c>
      <c r="F136" s="94">
        <v>206</v>
      </c>
      <c r="G136" s="96">
        <v>1.92</v>
      </c>
      <c r="H136" s="68">
        <f t="shared" si="54"/>
        <v>0</v>
      </c>
      <c r="I136" s="124">
        <v>1.78</v>
      </c>
      <c r="J136" s="122">
        <f t="shared" ref="J136" si="112">I136*M136</f>
        <v>0</v>
      </c>
      <c r="K136" s="92">
        <v>1.64</v>
      </c>
      <c r="L136" s="62">
        <f t="shared" si="60"/>
        <v>0</v>
      </c>
      <c r="M136" s="98"/>
      <c r="N136" s="100">
        <f t="shared" ref="N136" si="113">M126*1</f>
        <v>0</v>
      </c>
      <c r="O136" s="6"/>
    </row>
    <row r="137" spans="1:15" ht="40.5" customHeight="1" x14ac:dyDescent="0.25">
      <c r="A137" s="80"/>
      <c r="B137" s="78"/>
      <c r="C137" s="9" t="s">
        <v>218</v>
      </c>
      <c r="D137" s="82"/>
      <c r="E137" s="84"/>
      <c r="F137" s="95"/>
      <c r="G137" s="97"/>
      <c r="H137" s="61"/>
      <c r="I137" s="125"/>
      <c r="J137" s="123"/>
      <c r="K137" s="93"/>
      <c r="L137" s="44">
        <f t="shared" si="60"/>
        <v>0</v>
      </c>
      <c r="M137" s="99"/>
      <c r="N137" s="100"/>
      <c r="O137" s="1"/>
    </row>
    <row r="138" spans="1:15" s="5" customFormat="1" ht="40.5" customHeight="1" x14ac:dyDescent="0.25">
      <c r="A138" s="79"/>
      <c r="B138" s="77" t="s">
        <v>98</v>
      </c>
      <c r="C138" s="8" t="s">
        <v>129</v>
      </c>
      <c r="D138" s="81" t="s">
        <v>133</v>
      </c>
      <c r="E138" s="83" t="s">
        <v>187</v>
      </c>
      <c r="F138" s="94">
        <v>206</v>
      </c>
      <c r="G138" s="96">
        <v>1.92</v>
      </c>
      <c r="H138" s="68">
        <f t="shared" si="54"/>
        <v>0</v>
      </c>
      <c r="I138" s="124">
        <v>1.78</v>
      </c>
      <c r="J138" s="122">
        <f t="shared" ref="J138" si="114">I138*M138</f>
        <v>0</v>
      </c>
      <c r="K138" s="92">
        <v>1.64</v>
      </c>
      <c r="L138" s="62">
        <f t="shared" si="60"/>
        <v>0</v>
      </c>
      <c r="M138" s="98"/>
      <c r="N138" s="100">
        <f t="shared" ref="N138" si="115">M128*1</f>
        <v>0</v>
      </c>
      <c r="O138" s="6"/>
    </row>
    <row r="139" spans="1:15" ht="40.5" customHeight="1" x14ac:dyDescent="0.25">
      <c r="A139" s="80"/>
      <c r="B139" s="78"/>
      <c r="C139" s="9" t="s">
        <v>168</v>
      </c>
      <c r="D139" s="82"/>
      <c r="E139" s="84"/>
      <c r="F139" s="95"/>
      <c r="G139" s="97"/>
      <c r="H139" s="61"/>
      <c r="I139" s="125"/>
      <c r="J139" s="123"/>
      <c r="K139" s="93"/>
      <c r="L139" s="44">
        <f t="shared" si="60"/>
        <v>0</v>
      </c>
      <c r="M139" s="99"/>
      <c r="N139" s="100"/>
      <c r="O139" s="1"/>
    </row>
    <row r="140" spans="1:15" s="5" customFormat="1" ht="40.5" customHeight="1" x14ac:dyDescent="0.25">
      <c r="A140" s="79"/>
      <c r="B140" s="77" t="s">
        <v>99</v>
      </c>
      <c r="C140" s="8" t="s">
        <v>130</v>
      </c>
      <c r="D140" s="81" t="s">
        <v>133</v>
      </c>
      <c r="E140" s="83" t="s">
        <v>187</v>
      </c>
      <c r="F140" s="94">
        <v>206</v>
      </c>
      <c r="G140" s="96">
        <v>1.92</v>
      </c>
      <c r="H140" s="68">
        <f t="shared" si="54"/>
        <v>0</v>
      </c>
      <c r="I140" s="124">
        <v>1.78</v>
      </c>
      <c r="J140" s="122">
        <f t="shared" ref="J140" si="116">I140*M140</f>
        <v>0</v>
      </c>
      <c r="K140" s="92">
        <v>1.64</v>
      </c>
      <c r="L140" s="62">
        <f t="shared" si="60"/>
        <v>0</v>
      </c>
      <c r="M140" s="98"/>
      <c r="N140" s="100">
        <f t="shared" ref="N140" si="117">M130*1</f>
        <v>0</v>
      </c>
      <c r="O140" s="6"/>
    </row>
    <row r="141" spans="1:15" ht="40.5" customHeight="1" x14ac:dyDescent="0.25">
      <c r="A141" s="80"/>
      <c r="B141" s="78"/>
      <c r="C141" s="9" t="s">
        <v>152</v>
      </c>
      <c r="D141" s="82"/>
      <c r="E141" s="84"/>
      <c r="F141" s="95"/>
      <c r="G141" s="97"/>
      <c r="H141" s="61"/>
      <c r="I141" s="125"/>
      <c r="J141" s="123"/>
      <c r="K141" s="93"/>
      <c r="L141" s="44">
        <f t="shared" si="60"/>
        <v>0</v>
      </c>
      <c r="M141" s="99"/>
      <c r="N141" s="100"/>
      <c r="O141" s="1"/>
    </row>
    <row r="142" spans="1:15" s="5" customFormat="1" ht="40.5" customHeight="1" x14ac:dyDescent="0.25">
      <c r="A142" s="79"/>
      <c r="B142" s="77" t="s">
        <v>100</v>
      </c>
      <c r="C142" s="8" t="s">
        <v>131</v>
      </c>
      <c r="D142" s="81" t="s">
        <v>133</v>
      </c>
      <c r="E142" s="83" t="s">
        <v>187</v>
      </c>
      <c r="F142" s="94">
        <v>206</v>
      </c>
      <c r="G142" s="96">
        <v>1.92</v>
      </c>
      <c r="H142" s="68">
        <f t="shared" si="54"/>
        <v>0</v>
      </c>
      <c r="I142" s="124">
        <v>1.78</v>
      </c>
      <c r="J142" s="122">
        <f t="shared" ref="J142" si="118">I142*M142</f>
        <v>0</v>
      </c>
      <c r="K142" s="92">
        <v>1.64</v>
      </c>
      <c r="L142" s="62">
        <f t="shared" si="60"/>
        <v>0</v>
      </c>
      <c r="M142" s="98"/>
      <c r="N142" s="100">
        <f t="shared" ref="N142" si="119">M132*1</f>
        <v>0</v>
      </c>
      <c r="O142" s="6"/>
    </row>
    <row r="143" spans="1:15" ht="40.5" customHeight="1" x14ac:dyDescent="0.25">
      <c r="A143" s="80"/>
      <c r="B143" s="78"/>
      <c r="C143" s="9" t="s">
        <v>153</v>
      </c>
      <c r="D143" s="82"/>
      <c r="E143" s="84"/>
      <c r="F143" s="95"/>
      <c r="G143" s="97"/>
      <c r="H143" s="61"/>
      <c r="I143" s="125"/>
      <c r="J143" s="123"/>
      <c r="K143" s="93"/>
      <c r="L143" s="44">
        <f t="shared" si="60"/>
        <v>0</v>
      </c>
      <c r="M143" s="99"/>
      <c r="N143" s="100"/>
      <c r="O143" s="1"/>
    </row>
    <row r="144" spans="1:15" s="5" customFormat="1" ht="40.5" customHeight="1" x14ac:dyDescent="0.25">
      <c r="A144" s="79"/>
      <c r="B144" s="77" t="s">
        <v>101</v>
      </c>
      <c r="C144" s="8" t="s">
        <v>132</v>
      </c>
      <c r="D144" s="81" t="s">
        <v>133</v>
      </c>
      <c r="E144" s="83" t="s">
        <v>187</v>
      </c>
      <c r="F144" s="94">
        <v>206</v>
      </c>
      <c r="G144" s="96">
        <v>1.92</v>
      </c>
      <c r="H144" s="68">
        <f t="shared" ref="H144:H160" si="120">G144*M144</f>
        <v>0</v>
      </c>
      <c r="I144" s="124">
        <v>1.78</v>
      </c>
      <c r="J144" s="122">
        <f t="shared" ref="J144" si="121">I144*M144</f>
        <v>0</v>
      </c>
      <c r="K144" s="92">
        <v>1.64</v>
      </c>
      <c r="L144" s="62">
        <f t="shared" si="60"/>
        <v>0</v>
      </c>
      <c r="M144" s="98"/>
      <c r="N144" s="100">
        <f t="shared" ref="N144" si="122">M134*1</f>
        <v>0</v>
      </c>
      <c r="O144" s="6"/>
    </row>
    <row r="145" spans="1:15" ht="40.5" customHeight="1" x14ac:dyDescent="0.25">
      <c r="A145" s="80"/>
      <c r="B145" s="78"/>
      <c r="C145" s="9" t="s">
        <v>154</v>
      </c>
      <c r="D145" s="82"/>
      <c r="E145" s="84"/>
      <c r="F145" s="95"/>
      <c r="G145" s="97"/>
      <c r="H145" s="61"/>
      <c r="I145" s="125"/>
      <c r="J145" s="123"/>
      <c r="K145" s="93"/>
      <c r="L145" s="44">
        <f t="shared" si="60"/>
        <v>0</v>
      </c>
      <c r="M145" s="99"/>
      <c r="N145" s="100"/>
      <c r="O145" s="1"/>
    </row>
    <row r="146" spans="1:15" s="5" customFormat="1" ht="40.5" customHeight="1" x14ac:dyDescent="0.25">
      <c r="A146" s="79"/>
      <c r="B146" s="77" t="s">
        <v>102</v>
      </c>
      <c r="C146" s="8"/>
      <c r="D146" s="81" t="s">
        <v>133</v>
      </c>
      <c r="E146" s="83" t="s">
        <v>187</v>
      </c>
      <c r="F146" s="94">
        <v>206</v>
      </c>
      <c r="G146" s="96">
        <v>1.92</v>
      </c>
      <c r="H146" s="68">
        <f t="shared" si="120"/>
        <v>0</v>
      </c>
      <c r="I146" s="124">
        <v>1.78</v>
      </c>
      <c r="J146" s="122">
        <f t="shared" ref="J146" si="123">I146*M146</f>
        <v>0</v>
      </c>
      <c r="K146" s="92">
        <v>1.64</v>
      </c>
      <c r="L146" s="62">
        <f t="shared" si="60"/>
        <v>0</v>
      </c>
      <c r="M146" s="98"/>
      <c r="N146" s="100">
        <f t="shared" ref="N146" si="124">M136*1</f>
        <v>0</v>
      </c>
      <c r="O146" s="6"/>
    </row>
    <row r="147" spans="1:15" ht="40.5" customHeight="1" x14ac:dyDescent="0.25">
      <c r="A147" s="80"/>
      <c r="B147" s="78"/>
      <c r="C147" s="9" t="s">
        <v>155</v>
      </c>
      <c r="D147" s="82"/>
      <c r="E147" s="84"/>
      <c r="F147" s="95"/>
      <c r="G147" s="97"/>
      <c r="H147" s="61"/>
      <c r="I147" s="125"/>
      <c r="J147" s="123"/>
      <c r="K147" s="93"/>
      <c r="L147" s="44">
        <f t="shared" si="60"/>
        <v>0</v>
      </c>
      <c r="M147" s="99"/>
      <c r="N147" s="100"/>
      <c r="O147" s="1"/>
    </row>
    <row r="148" spans="1:15" s="5" customFormat="1" ht="40.5" customHeight="1" x14ac:dyDescent="0.25">
      <c r="A148" s="79"/>
      <c r="B148" s="77" t="s">
        <v>103</v>
      </c>
      <c r="C148" s="8"/>
      <c r="D148" s="81" t="s">
        <v>133</v>
      </c>
      <c r="E148" s="83" t="s">
        <v>187</v>
      </c>
      <c r="F148" s="94">
        <v>206</v>
      </c>
      <c r="G148" s="96">
        <v>1.92</v>
      </c>
      <c r="H148" s="68">
        <f t="shared" si="120"/>
        <v>0</v>
      </c>
      <c r="I148" s="124">
        <v>1.78</v>
      </c>
      <c r="J148" s="122">
        <f t="shared" ref="J148" si="125">I148*M148</f>
        <v>0</v>
      </c>
      <c r="K148" s="92">
        <v>1.64</v>
      </c>
      <c r="L148" s="62">
        <f t="shared" ref="L148:L161" si="126">K148*M148</f>
        <v>0</v>
      </c>
      <c r="M148" s="98"/>
      <c r="N148" s="100">
        <f t="shared" ref="N148" si="127">M138*1</f>
        <v>0</v>
      </c>
      <c r="O148" s="6"/>
    </row>
    <row r="149" spans="1:15" ht="40.5" customHeight="1" x14ac:dyDescent="0.25">
      <c r="A149" s="80"/>
      <c r="B149" s="78"/>
      <c r="C149" s="9" t="s">
        <v>156</v>
      </c>
      <c r="D149" s="82"/>
      <c r="E149" s="84"/>
      <c r="F149" s="95"/>
      <c r="G149" s="97"/>
      <c r="H149" s="61"/>
      <c r="I149" s="125"/>
      <c r="J149" s="123"/>
      <c r="K149" s="93"/>
      <c r="L149" s="44">
        <f t="shared" si="126"/>
        <v>0</v>
      </c>
      <c r="M149" s="99"/>
      <c r="N149" s="100"/>
      <c r="O149" s="1"/>
    </row>
    <row r="150" spans="1:15" s="5" customFormat="1" ht="40.5" customHeight="1" x14ac:dyDescent="0.25">
      <c r="A150" s="79"/>
      <c r="B150" s="77" t="s">
        <v>104</v>
      </c>
      <c r="C150" s="8"/>
      <c r="D150" s="81" t="s">
        <v>133</v>
      </c>
      <c r="E150" s="83" t="s">
        <v>187</v>
      </c>
      <c r="F150" s="94">
        <v>206</v>
      </c>
      <c r="G150" s="96">
        <v>1.92</v>
      </c>
      <c r="H150" s="68">
        <f t="shared" si="120"/>
        <v>0</v>
      </c>
      <c r="I150" s="124">
        <v>1.78</v>
      </c>
      <c r="J150" s="122">
        <f t="shared" ref="J150" si="128">I150*M150</f>
        <v>0</v>
      </c>
      <c r="K150" s="92">
        <v>1.64</v>
      </c>
      <c r="L150" s="62">
        <f t="shared" si="126"/>
        <v>0</v>
      </c>
      <c r="M150" s="98"/>
      <c r="N150" s="100">
        <f t="shared" ref="N150" si="129">M140*1</f>
        <v>0</v>
      </c>
      <c r="O150" s="6"/>
    </row>
    <row r="151" spans="1:15" ht="40.5" customHeight="1" x14ac:dyDescent="0.25">
      <c r="A151" s="80"/>
      <c r="B151" s="78"/>
      <c r="C151" s="9" t="s">
        <v>157</v>
      </c>
      <c r="D151" s="82"/>
      <c r="E151" s="84"/>
      <c r="F151" s="95"/>
      <c r="G151" s="97"/>
      <c r="H151" s="61"/>
      <c r="I151" s="125"/>
      <c r="J151" s="123"/>
      <c r="K151" s="93"/>
      <c r="L151" s="44">
        <f t="shared" si="126"/>
        <v>0</v>
      </c>
      <c r="M151" s="99"/>
      <c r="N151" s="100"/>
      <c r="O151" s="1"/>
    </row>
    <row r="152" spans="1:15" s="5" customFormat="1" ht="40.5" customHeight="1" x14ac:dyDescent="0.25">
      <c r="A152" s="79"/>
      <c r="B152" s="77" t="s">
        <v>105</v>
      </c>
      <c r="C152" s="8"/>
      <c r="D152" s="81" t="s">
        <v>133</v>
      </c>
      <c r="E152" s="83" t="s">
        <v>187</v>
      </c>
      <c r="F152" s="94">
        <v>206</v>
      </c>
      <c r="G152" s="96">
        <v>1.92</v>
      </c>
      <c r="H152" s="68">
        <f t="shared" si="120"/>
        <v>0</v>
      </c>
      <c r="I152" s="124">
        <v>1.78</v>
      </c>
      <c r="J152" s="122">
        <f t="shared" ref="J152" si="130">I152*M152</f>
        <v>0</v>
      </c>
      <c r="K152" s="92">
        <v>1.64</v>
      </c>
      <c r="L152" s="62">
        <f t="shared" si="126"/>
        <v>0</v>
      </c>
      <c r="M152" s="98"/>
      <c r="N152" s="100">
        <f t="shared" ref="N152" si="131">M142*1</f>
        <v>0</v>
      </c>
      <c r="O152" s="6"/>
    </row>
    <row r="153" spans="1:15" ht="40.5" customHeight="1" x14ac:dyDescent="0.25">
      <c r="A153" s="80"/>
      <c r="B153" s="78"/>
      <c r="C153" s="9" t="s">
        <v>169</v>
      </c>
      <c r="D153" s="82"/>
      <c r="E153" s="84"/>
      <c r="F153" s="95"/>
      <c r="G153" s="97"/>
      <c r="H153" s="61"/>
      <c r="I153" s="125"/>
      <c r="J153" s="123"/>
      <c r="K153" s="93"/>
      <c r="L153" s="44">
        <f t="shared" si="126"/>
        <v>0</v>
      </c>
      <c r="M153" s="99"/>
      <c r="N153" s="100"/>
      <c r="O153" s="1"/>
    </row>
    <row r="154" spans="1:15" s="5" customFormat="1" ht="40.5" customHeight="1" x14ac:dyDescent="0.25">
      <c r="A154" s="79"/>
      <c r="B154" s="77" t="s">
        <v>106</v>
      </c>
      <c r="C154" s="8" t="s">
        <v>134</v>
      </c>
      <c r="D154" s="81" t="s">
        <v>133</v>
      </c>
      <c r="E154" s="83" t="s">
        <v>187</v>
      </c>
      <c r="F154" s="94">
        <v>206</v>
      </c>
      <c r="G154" s="96">
        <v>1.92</v>
      </c>
      <c r="H154" s="68">
        <f t="shared" si="120"/>
        <v>0</v>
      </c>
      <c r="I154" s="124">
        <v>1.78</v>
      </c>
      <c r="J154" s="122">
        <f t="shared" ref="J154" si="132">I154*M154</f>
        <v>0</v>
      </c>
      <c r="K154" s="92">
        <v>1.64</v>
      </c>
      <c r="L154" s="62">
        <f t="shared" si="126"/>
        <v>0</v>
      </c>
      <c r="M154" s="98"/>
      <c r="N154" s="100">
        <f t="shared" ref="N154" si="133">M144*1</f>
        <v>0</v>
      </c>
      <c r="O154" s="6"/>
    </row>
    <row r="155" spans="1:15" ht="40.5" customHeight="1" x14ac:dyDescent="0.25">
      <c r="A155" s="80"/>
      <c r="B155" s="78"/>
      <c r="C155" s="9" t="s">
        <v>170</v>
      </c>
      <c r="D155" s="82"/>
      <c r="E155" s="84"/>
      <c r="F155" s="95"/>
      <c r="G155" s="97"/>
      <c r="H155" s="61"/>
      <c r="I155" s="125"/>
      <c r="J155" s="123"/>
      <c r="K155" s="93"/>
      <c r="L155" s="44">
        <f t="shared" si="126"/>
        <v>0</v>
      </c>
      <c r="M155" s="99"/>
      <c r="N155" s="100"/>
      <c r="O155" s="1"/>
    </row>
    <row r="156" spans="1:15" s="5" customFormat="1" ht="40.5" customHeight="1" x14ac:dyDescent="0.25">
      <c r="A156" s="79"/>
      <c r="B156" s="77" t="s">
        <v>107</v>
      </c>
      <c r="C156" s="8" t="s">
        <v>135</v>
      </c>
      <c r="D156" s="81" t="s">
        <v>133</v>
      </c>
      <c r="E156" s="83" t="s">
        <v>187</v>
      </c>
      <c r="F156" s="94">
        <v>206</v>
      </c>
      <c r="G156" s="96">
        <v>1.92</v>
      </c>
      <c r="H156" s="68">
        <f t="shared" si="120"/>
        <v>0</v>
      </c>
      <c r="I156" s="124">
        <v>1.78</v>
      </c>
      <c r="J156" s="122">
        <f t="shared" ref="J156" si="134">I156*M156</f>
        <v>0</v>
      </c>
      <c r="K156" s="92">
        <v>1.64</v>
      </c>
      <c r="L156" s="62">
        <f t="shared" si="126"/>
        <v>0</v>
      </c>
      <c r="M156" s="98"/>
      <c r="N156" s="100">
        <f t="shared" ref="N156" si="135">M146*1</f>
        <v>0</v>
      </c>
      <c r="O156" s="6"/>
    </row>
    <row r="157" spans="1:15" ht="40.5" customHeight="1" x14ac:dyDescent="0.25">
      <c r="A157" s="80"/>
      <c r="B157" s="78"/>
      <c r="C157" s="9" t="s">
        <v>171</v>
      </c>
      <c r="D157" s="82"/>
      <c r="E157" s="84"/>
      <c r="F157" s="95"/>
      <c r="G157" s="97"/>
      <c r="H157" s="61"/>
      <c r="I157" s="125"/>
      <c r="J157" s="123"/>
      <c r="K157" s="93"/>
      <c r="L157" s="44">
        <f t="shared" si="126"/>
        <v>0</v>
      </c>
      <c r="M157" s="99"/>
      <c r="N157" s="100"/>
      <c r="O157" s="1"/>
    </row>
    <row r="158" spans="1:15" s="5" customFormat="1" ht="40.5" customHeight="1" x14ac:dyDescent="0.25">
      <c r="A158" s="79"/>
      <c r="B158" s="77" t="s">
        <v>108</v>
      </c>
      <c r="C158" s="8" t="s">
        <v>136</v>
      </c>
      <c r="D158" s="81" t="s">
        <v>133</v>
      </c>
      <c r="E158" s="83" t="s">
        <v>187</v>
      </c>
      <c r="F158" s="94">
        <v>206</v>
      </c>
      <c r="G158" s="96">
        <v>1.92</v>
      </c>
      <c r="H158" s="68">
        <f t="shared" si="120"/>
        <v>0</v>
      </c>
      <c r="I158" s="124">
        <v>1.78</v>
      </c>
      <c r="J158" s="122">
        <f t="shared" ref="J158" si="136">I158*M158</f>
        <v>0</v>
      </c>
      <c r="K158" s="92">
        <v>1.64</v>
      </c>
      <c r="L158" s="62">
        <f t="shared" si="126"/>
        <v>0</v>
      </c>
      <c r="M158" s="98"/>
      <c r="N158" s="100">
        <f t="shared" ref="N158" si="137">M148*1</f>
        <v>0</v>
      </c>
      <c r="O158" s="6"/>
    </row>
    <row r="159" spans="1:15" ht="40.5" customHeight="1" x14ac:dyDescent="0.25">
      <c r="A159" s="80"/>
      <c r="B159" s="78"/>
      <c r="C159" s="9" t="s">
        <v>172</v>
      </c>
      <c r="D159" s="82"/>
      <c r="E159" s="84"/>
      <c r="F159" s="95"/>
      <c r="G159" s="97"/>
      <c r="H159" s="61"/>
      <c r="I159" s="125"/>
      <c r="J159" s="123"/>
      <c r="K159" s="93"/>
      <c r="L159" s="44">
        <f t="shared" si="126"/>
        <v>0</v>
      </c>
      <c r="M159" s="99"/>
      <c r="N159" s="100"/>
      <c r="O159" s="1"/>
    </row>
    <row r="160" spans="1:15" s="5" customFormat="1" ht="40.5" customHeight="1" x14ac:dyDescent="0.25">
      <c r="A160" s="79"/>
      <c r="B160" s="77" t="s">
        <v>109</v>
      </c>
      <c r="C160" s="8" t="s">
        <v>219</v>
      </c>
      <c r="D160" s="81" t="s">
        <v>133</v>
      </c>
      <c r="E160" s="83" t="s">
        <v>187</v>
      </c>
      <c r="F160" s="94">
        <v>206</v>
      </c>
      <c r="G160" s="96">
        <v>1.92</v>
      </c>
      <c r="H160" s="68">
        <f t="shared" si="120"/>
        <v>0</v>
      </c>
      <c r="I160" s="124">
        <v>1.78</v>
      </c>
      <c r="J160" s="122">
        <f t="shared" ref="J160" si="138">I160*M160</f>
        <v>0</v>
      </c>
      <c r="K160" s="92">
        <v>1.64</v>
      </c>
      <c r="L160" s="62">
        <f t="shared" si="126"/>
        <v>0</v>
      </c>
      <c r="M160" s="98"/>
      <c r="N160" s="100">
        <f t="shared" ref="N160" si="139">M150*1</f>
        <v>0</v>
      </c>
      <c r="O160" s="6"/>
    </row>
    <row r="161" spans="1:15" ht="40.5" customHeight="1" x14ac:dyDescent="0.25">
      <c r="A161" s="80"/>
      <c r="B161" s="78"/>
      <c r="C161" s="9" t="s">
        <v>173</v>
      </c>
      <c r="D161" s="82"/>
      <c r="E161" s="84"/>
      <c r="F161" s="95"/>
      <c r="G161" s="97"/>
      <c r="H161" s="61"/>
      <c r="I161" s="125"/>
      <c r="J161" s="123"/>
      <c r="K161" s="93"/>
      <c r="L161" s="44">
        <f t="shared" si="126"/>
        <v>0</v>
      </c>
      <c r="M161" s="99"/>
      <c r="N161" s="100"/>
      <c r="O161" s="1"/>
    </row>
    <row r="163" spans="1:15" ht="18.75" x14ac:dyDescent="0.25">
      <c r="A163" s="128" t="s">
        <v>241</v>
      </c>
      <c r="B163" s="128"/>
      <c r="C163" s="128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</row>
  </sheetData>
  <mergeCells count="812">
    <mergeCell ref="A163:N163"/>
    <mergeCell ref="G156:G157"/>
    <mergeCell ref="I156:I157"/>
    <mergeCell ref="J156:J157"/>
    <mergeCell ref="K156:K157"/>
    <mergeCell ref="M156:M157"/>
    <mergeCell ref="N156:N157"/>
    <mergeCell ref="G158:G159"/>
    <mergeCell ref="I158:I159"/>
    <mergeCell ref="J158:J159"/>
    <mergeCell ref="K158:K159"/>
    <mergeCell ref="M158:M159"/>
    <mergeCell ref="N158:N159"/>
    <mergeCell ref="M150:M151"/>
    <mergeCell ref="N150:N151"/>
    <mergeCell ref="G160:G161"/>
    <mergeCell ref="I160:I161"/>
    <mergeCell ref="J160:J161"/>
    <mergeCell ref="K160:K161"/>
    <mergeCell ref="M160:M161"/>
    <mergeCell ref="N160:N161"/>
    <mergeCell ref="M11:M12"/>
    <mergeCell ref="G152:G153"/>
    <mergeCell ref="I152:I153"/>
    <mergeCell ref="J152:J153"/>
    <mergeCell ref="K152:K153"/>
    <mergeCell ref="G146:G147"/>
    <mergeCell ref="I146:I147"/>
    <mergeCell ref="J146:J147"/>
    <mergeCell ref="K146:K147"/>
    <mergeCell ref="M146:M147"/>
    <mergeCell ref="N146:N147"/>
    <mergeCell ref="M152:M153"/>
    <mergeCell ref="N152:N153"/>
    <mergeCell ref="G154:G155"/>
    <mergeCell ref="I154:I155"/>
    <mergeCell ref="J154:J155"/>
    <mergeCell ref="K154:K155"/>
    <mergeCell ref="M154:M155"/>
    <mergeCell ref="N154:N155"/>
    <mergeCell ref="G148:G149"/>
    <mergeCell ref="I148:I149"/>
    <mergeCell ref="J148:J149"/>
    <mergeCell ref="K148:K149"/>
    <mergeCell ref="M148:M149"/>
    <mergeCell ref="N148:N149"/>
    <mergeCell ref="G150:G151"/>
    <mergeCell ref="I150:I151"/>
    <mergeCell ref="J150:J151"/>
    <mergeCell ref="K150:K151"/>
    <mergeCell ref="G142:G143"/>
    <mergeCell ref="I142:I143"/>
    <mergeCell ref="J142:J143"/>
    <mergeCell ref="K142:K143"/>
    <mergeCell ref="M142:M143"/>
    <mergeCell ref="N142:N143"/>
    <mergeCell ref="G144:G145"/>
    <mergeCell ref="I144:I145"/>
    <mergeCell ref="J144:J145"/>
    <mergeCell ref="K144:K145"/>
    <mergeCell ref="M144:M145"/>
    <mergeCell ref="N144:N145"/>
    <mergeCell ref="G138:G139"/>
    <mergeCell ref="I138:I139"/>
    <mergeCell ref="J138:J139"/>
    <mergeCell ref="K138:K139"/>
    <mergeCell ref="M138:M139"/>
    <mergeCell ref="N138:N139"/>
    <mergeCell ref="G140:G141"/>
    <mergeCell ref="I140:I141"/>
    <mergeCell ref="J140:J141"/>
    <mergeCell ref="K140:K141"/>
    <mergeCell ref="M140:M141"/>
    <mergeCell ref="N140:N141"/>
    <mergeCell ref="G134:G135"/>
    <mergeCell ref="I134:I135"/>
    <mergeCell ref="J134:J135"/>
    <mergeCell ref="K134:K135"/>
    <mergeCell ref="M134:M135"/>
    <mergeCell ref="N134:N135"/>
    <mergeCell ref="G136:G137"/>
    <mergeCell ref="I136:I137"/>
    <mergeCell ref="J136:J137"/>
    <mergeCell ref="K136:K137"/>
    <mergeCell ref="M136:M137"/>
    <mergeCell ref="N136:N137"/>
    <mergeCell ref="G130:G131"/>
    <mergeCell ref="I130:I131"/>
    <mergeCell ref="J130:J131"/>
    <mergeCell ref="K130:K131"/>
    <mergeCell ref="M130:M131"/>
    <mergeCell ref="N130:N131"/>
    <mergeCell ref="G132:G133"/>
    <mergeCell ref="I132:I133"/>
    <mergeCell ref="J132:J133"/>
    <mergeCell ref="K132:K133"/>
    <mergeCell ref="M132:M133"/>
    <mergeCell ref="N132:N133"/>
    <mergeCell ref="G126:G127"/>
    <mergeCell ref="I126:I127"/>
    <mergeCell ref="J126:J127"/>
    <mergeCell ref="K126:K127"/>
    <mergeCell ref="M126:M127"/>
    <mergeCell ref="N126:N127"/>
    <mergeCell ref="G128:G129"/>
    <mergeCell ref="I128:I129"/>
    <mergeCell ref="J128:J129"/>
    <mergeCell ref="K128:K129"/>
    <mergeCell ref="M128:M129"/>
    <mergeCell ref="N128:N129"/>
    <mergeCell ref="G122:G123"/>
    <mergeCell ref="I122:I123"/>
    <mergeCell ref="J122:J123"/>
    <mergeCell ref="K122:K123"/>
    <mergeCell ref="M122:M123"/>
    <mergeCell ref="N122:N123"/>
    <mergeCell ref="G124:G125"/>
    <mergeCell ref="I124:I125"/>
    <mergeCell ref="J124:J125"/>
    <mergeCell ref="K124:K125"/>
    <mergeCell ref="M124:M125"/>
    <mergeCell ref="N124:N125"/>
    <mergeCell ref="G118:G119"/>
    <mergeCell ref="I118:I119"/>
    <mergeCell ref="J118:J119"/>
    <mergeCell ref="K118:K119"/>
    <mergeCell ref="M118:M119"/>
    <mergeCell ref="N118:N119"/>
    <mergeCell ref="G120:G121"/>
    <mergeCell ref="I120:I121"/>
    <mergeCell ref="J120:J121"/>
    <mergeCell ref="K120:K121"/>
    <mergeCell ref="M120:M121"/>
    <mergeCell ref="N120:N121"/>
    <mergeCell ref="G114:G115"/>
    <mergeCell ref="I114:I115"/>
    <mergeCell ref="J114:J115"/>
    <mergeCell ref="K114:K115"/>
    <mergeCell ref="M114:M115"/>
    <mergeCell ref="N114:N115"/>
    <mergeCell ref="G116:G117"/>
    <mergeCell ref="I116:I117"/>
    <mergeCell ref="J116:J117"/>
    <mergeCell ref="K116:K117"/>
    <mergeCell ref="M116:M117"/>
    <mergeCell ref="N116:N117"/>
    <mergeCell ref="G110:G111"/>
    <mergeCell ref="I110:I111"/>
    <mergeCell ref="J110:J111"/>
    <mergeCell ref="K110:K111"/>
    <mergeCell ref="M110:M111"/>
    <mergeCell ref="N110:N111"/>
    <mergeCell ref="G112:G113"/>
    <mergeCell ref="I112:I113"/>
    <mergeCell ref="J112:J113"/>
    <mergeCell ref="K112:K113"/>
    <mergeCell ref="M112:M113"/>
    <mergeCell ref="N112:N113"/>
    <mergeCell ref="G106:G107"/>
    <mergeCell ref="I106:I107"/>
    <mergeCell ref="J106:J107"/>
    <mergeCell ref="K106:K107"/>
    <mergeCell ref="M106:M107"/>
    <mergeCell ref="N106:N107"/>
    <mergeCell ref="G108:G109"/>
    <mergeCell ref="I108:I109"/>
    <mergeCell ref="J108:J109"/>
    <mergeCell ref="K108:K109"/>
    <mergeCell ref="M108:M109"/>
    <mergeCell ref="N108:N109"/>
    <mergeCell ref="G102:G103"/>
    <mergeCell ref="I102:I103"/>
    <mergeCell ref="J102:J103"/>
    <mergeCell ref="K102:K103"/>
    <mergeCell ref="M102:M103"/>
    <mergeCell ref="N102:N103"/>
    <mergeCell ref="G104:G105"/>
    <mergeCell ref="I104:I105"/>
    <mergeCell ref="J104:J105"/>
    <mergeCell ref="K104:K105"/>
    <mergeCell ref="M104:M105"/>
    <mergeCell ref="N104:N105"/>
    <mergeCell ref="G98:G99"/>
    <mergeCell ref="I98:I99"/>
    <mergeCell ref="J98:J99"/>
    <mergeCell ref="K98:K99"/>
    <mergeCell ref="M98:M99"/>
    <mergeCell ref="N98:N99"/>
    <mergeCell ref="G100:G101"/>
    <mergeCell ref="I100:I101"/>
    <mergeCell ref="J100:J101"/>
    <mergeCell ref="K100:K101"/>
    <mergeCell ref="M100:M101"/>
    <mergeCell ref="N100:N101"/>
    <mergeCell ref="G94:G95"/>
    <mergeCell ref="I94:I95"/>
    <mergeCell ref="J94:J95"/>
    <mergeCell ref="K94:K95"/>
    <mergeCell ref="M94:M95"/>
    <mergeCell ref="N94:N95"/>
    <mergeCell ref="G96:G97"/>
    <mergeCell ref="I96:I97"/>
    <mergeCell ref="J96:J97"/>
    <mergeCell ref="K96:K97"/>
    <mergeCell ref="M96:M97"/>
    <mergeCell ref="N96:N97"/>
    <mergeCell ref="G82:G83"/>
    <mergeCell ref="I82:I83"/>
    <mergeCell ref="J82:J83"/>
    <mergeCell ref="K82:K83"/>
    <mergeCell ref="M82:M83"/>
    <mergeCell ref="N82:N83"/>
    <mergeCell ref="N84:N85"/>
    <mergeCell ref="G86:G87"/>
    <mergeCell ref="I86:I87"/>
    <mergeCell ref="J86:J87"/>
    <mergeCell ref="K86:K87"/>
    <mergeCell ref="M86:M87"/>
    <mergeCell ref="N86:N87"/>
    <mergeCell ref="G84:G85"/>
    <mergeCell ref="I84:I85"/>
    <mergeCell ref="J84:J85"/>
    <mergeCell ref="K84:K85"/>
    <mergeCell ref="M84:M85"/>
    <mergeCell ref="G78:G79"/>
    <mergeCell ref="I78:I79"/>
    <mergeCell ref="J78:J79"/>
    <mergeCell ref="K78:K79"/>
    <mergeCell ref="M78:M79"/>
    <mergeCell ref="N78:N79"/>
    <mergeCell ref="G80:G81"/>
    <mergeCell ref="I80:I81"/>
    <mergeCell ref="J80:J81"/>
    <mergeCell ref="K80:K81"/>
    <mergeCell ref="M80:M81"/>
    <mergeCell ref="N80:N81"/>
    <mergeCell ref="I74:I75"/>
    <mergeCell ref="J74:J75"/>
    <mergeCell ref="K74:K75"/>
    <mergeCell ref="M74:M75"/>
    <mergeCell ref="N74:N75"/>
    <mergeCell ref="G76:G77"/>
    <mergeCell ref="I76:I77"/>
    <mergeCell ref="J76:J77"/>
    <mergeCell ref="K76:K77"/>
    <mergeCell ref="M76:M77"/>
    <mergeCell ref="N76:N77"/>
    <mergeCell ref="I70:I71"/>
    <mergeCell ref="J70:J71"/>
    <mergeCell ref="K70:K71"/>
    <mergeCell ref="M70:M71"/>
    <mergeCell ref="N70:N71"/>
    <mergeCell ref="G72:G73"/>
    <mergeCell ref="I72:I73"/>
    <mergeCell ref="J72:J73"/>
    <mergeCell ref="K72:K73"/>
    <mergeCell ref="M72:M73"/>
    <mergeCell ref="N72:N73"/>
    <mergeCell ref="G66:G67"/>
    <mergeCell ref="I66:I67"/>
    <mergeCell ref="J66:J67"/>
    <mergeCell ref="K66:K67"/>
    <mergeCell ref="M66:M67"/>
    <mergeCell ref="N66:N67"/>
    <mergeCell ref="G64:G65"/>
    <mergeCell ref="I68:I69"/>
    <mergeCell ref="J68:J69"/>
    <mergeCell ref="K68:K69"/>
    <mergeCell ref="M68:M69"/>
    <mergeCell ref="N68:N69"/>
    <mergeCell ref="G62:G63"/>
    <mergeCell ref="I62:I63"/>
    <mergeCell ref="J62:J63"/>
    <mergeCell ref="K62:K63"/>
    <mergeCell ref="M62:M63"/>
    <mergeCell ref="N62:N63"/>
    <mergeCell ref="G60:G61"/>
    <mergeCell ref="I64:I65"/>
    <mergeCell ref="J64:J65"/>
    <mergeCell ref="K64:K65"/>
    <mergeCell ref="M64:M65"/>
    <mergeCell ref="N64:N65"/>
    <mergeCell ref="G58:G59"/>
    <mergeCell ref="I58:I59"/>
    <mergeCell ref="J58:J59"/>
    <mergeCell ref="K58:K59"/>
    <mergeCell ref="M58:M59"/>
    <mergeCell ref="N58:N59"/>
    <mergeCell ref="G56:G57"/>
    <mergeCell ref="I60:I61"/>
    <mergeCell ref="J60:J61"/>
    <mergeCell ref="K60:K61"/>
    <mergeCell ref="M60:M61"/>
    <mergeCell ref="N60:N61"/>
    <mergeCell ref="G54:G55"/>
    <mergeCell ref="I54:I55"/>
    <mergeCell ref="J54:J55"/>
    <mergeCell ref="K54:K55"/>
    <mergeCell ref="M54:M55"/>
    <mergeCell ref="N54:N55"/>
    <mergeCell ref="G52:G53"/>
    <mergeCell ref="I56:I57"/>
    <mergeCell ref="J56:J57"/>
    <mergeCell ref="K56:K57"/>
    <mergeCell ref="M56:M57"/>
    <mergeCell ref="N56:N57"/>
    <mergeCell ref="G50:G51"/>
    <mergeCell ref="I50:I51"/>
    <mergeCell ref="J50:J51"/>
    <mergeCell ref="K50:K51"/>
    <mergeCell ref="M50:M51"/>
    <mergeCell ref="N50:N51"/>
    <mergeCell ref="G48:G49"/>
    <mergeCell ref="I52:I53"/>
    <mergeCell ref="J52:J53"/>
    <mergeCell ref="K52:K53"/>
    <mergeCell ref="M52:M53"/>
    <mergeCell ref="N52:N53"/>
    <mergeCell ref="G46:G47"/>
    <mergeCell ref="I46:I47"/>
    <mergeCell ref="J46:J47"/>
    <mergeCell ref="K46:K47"/>
    <mergeCell ref="M46:M47"/>
    <mergeCell ref="N46:N47"/>
    <mergeCell ref="G44:G45"/>
    <mergeCell ref="I48:I49"/>
    <mergeCell ref="J48:J49"/>
    <mergeCell ref="K48:K49"/>
    <mergeCell ref="M48:M49"/>
    <mergeCell ref="N48:N49"/>
    <mergeCell ref="G42:G43"/>
    <mergeCell ref="I42:I43"/>
    <mergeCell ref="J42:J43"/>
    <mergeCell ref="K42:K43"/>
    <mergeCell ref="M42:M43"/>
    <mergeCell ref="N42:N43"/>
    <mergeCell ref="G40:G41"/>
    <mergeCell ref="I44:I45"/>
    <mergeCell ref="J44:J45"/>
    <mergeCell ref="K44:K45"/>
    <mergeCell ref="M44:M45"/>
    <mergeCell ref="N44:N45"/>
    <mergeCell ref="K38:K39"/>
    <mergeCell ref="M38:M39"/>
    <mergeCell ref="N38:N39"/>
    <mergeCell ref="G36:G37"/>
    <mergeCell ref="I40:I41"/>
    <mergeCell ref="J40:J41"/>
    <mergeCell ref="K40:K41"/>
    <mergeCell ref="M40:M41"/>
    <mergeCell ref="N40:N41"/>
    <mergeCell ref="N32:N33"/>
    <mergeCell ref="G34:G35"/>
    <mergeCell ref="I34:I35"/>
    <mergeCell ref="J34:J35"/>
    <mergeCell ref="K34:K35"/>
    <mergeCell ref="M34:M35"/>
    <mergeCell ref="N34:N35"/>
    <mergeCell ref="G32:G33"/>
    <mergeCell ref="I36:I37"/>
    <mergeCell ref="J36:J37"/>
    <mergeCell ref="K36:K37"/>
    <mergeCell ref="M36:M37"/>
    <mergeCell ref="N36:N37"/>
    <mergeCell ref="N28:N29"/>
    <mergeCell ref="G30:G31"/>
    <mergeCell ref="I30:I31"/>
    <mergeCell ref="J30:J31"/>
    <mergeCell ref="K30:K31"/>
    <mergeCell ref="M30:M31"/>
    <mergeCell ref="N30:N31"/>
    <mergeCell ref="N20:N21"/>
    <mergeCell ref="G22:G23"/>
    <mergeCell ref="I22:I23"/>
    <mergeCell ref="J22:J23"/>
    <mergeCell ref="K22:K23"/>
    <mergeCell ref="M22:M23"/>
    <mergeCell ref="N22:N23"/>
    <mergeCell ref="G24:G25"/>
    <mergeCell ref="I24:I25"/>
    <mergeCell ref="J24:J25"/>
    <mergeCell ref="K24:K25"/>
    <mergeCell ref="M24:M25"/>
    <mergeCell ref="N24:N25"/>
    <mergeCell ref="N26:N27"/>
    <mergeCell ref="I28:I29"/>
    <mergeCell ref="J28:J29"/>
    <mergeCell ref="F152:F153"/>
    <mergeCell ref="G13:K13"/>
    <mergeCell ref="G20:G21"/>
    <mergeCell ref="I20:I21"/>
    <mergeCell ref="J20:J21"/>
    <mergeCell ref="K20:K21"/>
    <mergeCell ref="M20:M21"/>
    <mergeCell ref="G26:G27"/>
    <mergeCell ref="I26:I27"/>
    <mergeCell ref="J26:J27"/>
    <mergeCell ref="K26:K27"/>
    <mergeCell ref="M26:M27"/>
    <mergeCell ref="G28:G29"/>
    <mergeCell ref="G90:G91"/>
    <mergeCell ref="I90:I91"/>
    <mergeCell ref="J90:J91"/>
    <mergeCell ref="M28:M29"/>
    <mergeCell ref="I32:I33"/>
    <mergeCell ref="J32:J33"/>
    <mergeCell ref="K32:K33"/>
    <mergeCell ref="M32:M33"/>
    <mergeCell ref="G38:G39"/>
    <mergeCell ref="I38:I39"/>
    <mergeCell ref="J38:J39"/>
    <mergeCell ref="F154:F155"/>
    <mergeCell ref="F156:F157"/>
    <mergeCell ref="F158:F159"/>
    <mergeCell ref="F160:F161"/>
    <mergeCell ref="A13:A16"/>
    <mergeCell ref="B13:B16"/>
    <mergeCell ref="C13:C16"/>
    <mergeCell ref="D13:D16"/>
    <mergeCell ref="E13:E16"/>
    <mergeCell ref="F13:F16"/>
    <mergeCell ref="F76:F77"/>
    <mergeCell ref="F78:F79"/>
    <mergeCell ref="F80:F81"/>
    <mergeCell ref="F82:F83"/>
    <mergeCell ref="F84:F85"/>
    <mergeCell ref="F86:F87"/>
    <mergeCell ref="F88:F89"/>
    <mergeCell ref="F90:F91"/>
    <mergeCell ref="F92:F93"/>
    <mergeCell ref="F18:F19"/>
    <mergeCell ref="F20:F21"/>
    <mergeCell ref="F22:F23"/>
    <mergeCell ref="F24:F25"/>
    <mergeCell ref="F26:F27"/>
    <mergeCell ref="P1:R1"/>
    <mergeCell ref="A160:A161"/>
    <mergeCell ref="B160:B161"/>
    <mergeCell ref="D160:D161"/>
    <mergeCell ref="E160:E161"/>
    <mergeCell ref="A156:A157"/>
    <mergeCell ref="B156:B157"/>
    <mergeCell ref="D156:D157"/>
    <mergeCell ref="E156:E157"/>
    <mergeCell ref="A158:A159"/>
    <mergeCell ref="B158:B159"/>
    <mergeCell ref="D158:D159"/>
    <mergeCell ref="E158:E159"/>
    <mergeCell ref="A152:A153"/>
    <mergeCell ref="B152:B153"/>
    <mergeCell ref="D152:D153"/>
    <mergeCell ref="E152:E153"/>
    <mergeCell ref="A154:A155"/>
    <mergeCell ref="B154:B155"/>
    <mergeCell ref="D154:D155"/>
    <mergeCell ref="E154:E155"/>
    <mergeCell ref="A148:A149"/>
    <mergeCell ref="B148:B149"/>
    <mergeCell ref="D148:D149"/>
    <mergeCell ref="E148:E149"/>
    <mergeCell ref="A150:A151"/>
    <mergeCell ref="B150:B151"/>
    <mergeCell ref="D150:D151"/>
    <mergeCell ref="E150:E151"/>
    <mergeCell ref="F148:F149"/>
    <mergeCell ref="F150:F151"/>
    <mergeCell ref="A144:A145"/>
    <mergeCell ref="B144:B145"/>
    <mergeCell ref="D144:D145"/>
    <mergeCell ref="E144:E145"/>
    <mergeCell ref="A146:A147"/>
    <mergeCell ref="B146:B147"/>
    <mergeCell ref="D146:D147"/>
    <mergeCell ref="E146:E147"/>
    <mergeCell ref="F144:F145"/>
    <mergeCell ref="F146:F147"/>
    <mergeCell ref="A140:A141"/>
    <mergeCell ref="B140:B141"/>
    <mergeCell ref="D140:D141"/>
    <mergeCell ref="E140:E141"/>
    <mergeCell ref="A142:A143"/>
    <mergeCell ref="B142:B143"/>
    <mergeCell ref="D142:D143"/>
    <mergeCell ref="E142:E143"/>
    <mergeCell ref="F140:F141"/>
    <mergeCell ref="F142:F143"/>
    <mergeCell ref="A136:A137"/>
    <mergeCell ref="B136:B137"/>
    <mergeCell ref="D136:D137"/>
    <mergeCell ref="E136:E137"/>
    <mergeCell ref="A138:A139"/>
    <mergeCell ref="B138:B139"/>
    <mergeCell ref="D138:D139"/>
    <mergeCell ref="E138:E139"/>
    <mergeCell ref="F136:F137"/>
    <mergeCell ref="F138:F139"/>
    <mergeCell ref="A132:A133"/>
    <mergeCell ref="B132:B133"/>
    <mergeCell ref="D132:D133"/>
    <mergeCell ref="E132:E133"/>
    <mergeCell ref="A134:A135"/>
    <mergeCell ref="B134:B135"/>
    <mergeCell ref="D134:D135"/>
    <mergeCell ref="E134:E135"/>
    <mergeCell ref="F132:F133"/>
    <mergeCell ref="F134:F135"/>
    <mergeCell ref="A128:A129"/>
    <mergeCell ref="B128:B129"/>
    <mergeCell ref="D128:D129"/>
    <mergeCell ref="E128:E129"/>
    <mergeCell ref="A130:A131"/>
    <mergeCell ref="B130:B131"/>
    <mergeCell ref="D130:D131"/>
    <mergeCell ref="E130:E131"/>
    <mergeCell ref="F128:F129"/>
    <mergeCell ref="F130:F131"/>
    <mergeCell ref="A124:A125"/>
    <mergeCell ref="B124:B125"/>
    <mergeCell ref="D124:D125"/>
    <mergeCell ref="E124:E125"/>
    <mergeCell ref="A126:A127"/>
    <mergeCell ref="B126:B127"/>
    <mergeCell ref="D126:D127"/>
    <mergeCell ref="E126:E127"/>
    <mergeCell ref="F124:F125"/>
    <mergeCell ref="F126:F127"/>
    <mergeCell ref="A120:A121"/>
    <mergeCell ref="B120:B121"/>
    <mergeCell ref="D120:D121"/>
    <mergeCell ref="E120:E121"/>
    <mergeCell ref="A122:A123"/>
    <mergeCell ref="B122:B123"/>
    <mergeCell ref="D122:D123"/>
    <mergeCell ref="E122:E123"/>
    <mergeCell ref="F120:F121"/>
    <mergeCell ref="F122:F123"/>
    <mergeCell ref="A116:A117"/>
    <mergeCell ref="B116:B117"/>
    <mergeCell ref="D116:D117"/>
    <mergeCell ref="E116:E117"/>
    <mergeCell ref="A118:A119"/>
    <mergeCell ref="B118:B119"/>
    <mergeCell ref="D118:D119"/>
    <mergeCell ref="E118:E119"/>
    <mergeCell ref="F116:F117"/>
    <mergeCell ref="F118:F119"/>
    <mergeCell ref="A112:A113"/>
    <mergeCell ref="B112:B113"/>
    <mergeCell ref="D112:D113"/>
    <mergeCell ref="E112:E113"/>
    <mergeCell ref="A114:A115"/>
    <mergeCell ref="B114:B115"/>
    <mergeCell ref="D114:D115"/>
    <mergeCell ref="E114:E115"/>
    <mergeCell ref="F112:F113"/>
    <mergeCell ref="F114:F115"/>
    <mergeCell ref="A108:A109"/>
    <mergeCell ref="B108:B109"/>
    <mergeCell ref="D108:D109"/>
    <mergeCell ref="E108:E109"/>
    <mergeCell ref="A110:A111"/>
    <mergeCell ref="B110:B111"/>
    <mergeCell ref="D110:D111"/>
    <mergeCell ref="E110:E111"/>
    <mergeCell ref="F108:F109"/>
    <mergeCell ref="F110:F111"/>
    <mergeCell ref="A104:A105"/>
    <mergeCell ref="B104:B105"/>
    <mergeCell ref="D104:D105"/>
    <mergeCell ref="E104:E105"/>
    <mergeCell ref="A106:A107"/>
    <mergeCell ref="B106:B107"/>
    <mergeCell ref="D106:D107"/>
    <mergeCell ref="E106:E107"/>
    <mergeCell ref="F104:F105"/>
    <mergeCell ref="F106:F107"/>
    <mergeCell ref="A100:A101"/>
    <mergeCell ref="B100:B101"/>
    <mergeCell ref="D100:D101"/>
    <mergeCell ref="E100:E101"/>
    <mergeCell ref="A102:A103"/>
    <mergeCell ref="B102:B103"/>
    <mergeCell ref="D102:D103"/>
    <mergeCell ref="E102:E103"/>
    <mergeCell ref="F100:F101"/>
    <mergeCell ref="F102:F103"/>
    <mergeCell ref="A98:A99"/>
    <mergeCell ref="B98:B99"/>
    <mergeCell ref="D98:D99"/>
    <mergeCell ref="E98:E99"/>
    <mergeCell ref="A96:A97"/>
    <mergeCell ref="B96:B97"/>
    <mergeCell ref="D96:D97"/>
    <mergeCell ref="E96:E97"/>
    <mergeCell ref="F96:F97"/>
    <mergeCell ref="F98:F99"/>
    <mergeCell ref="A94:A95"/>
    <mergeCell ref="B94:B95"/>
    <mergeCell ref="D94:D95"/>
    <mergeCell ref="E94:E95"/>
    <mergeCell ref="A92:A93"/>
    <mergeCell ref="B92:B93"/>
    <mergeCell ref="D92:D93"/>
    <mergeCell ref="E92:E93"/>
    <mergeCell ref="F94:F95"/>
    <mergeCell ref="K90:K91"/>
    <mergeCell ref="M90:M91"/>
    <mergeCell ref="N90:N91"/>
    <mergeCell ref="G92:G93"/>
    <mergeCell ref="A90:A91"/>
    <mergeCell ref="B90:B91"/>
    <mergeCell ref="D90:D91"/>
    <mergeCell ref="E90:E91"/>
    <mergeCell ref="A88:A89"/>
    <mergeCell ref="B88:B89"/>
    <mergeCell ref="D88:D89"/>
    <mergeCell ref="E88:E89"/>
    <mergeCell ref="G88:G89"/>
    <mergeCell ref="I88:I89"/>
    <mergeCell ref="J88:J89"/>
    <mergeCell ref="K88:K89"/>
    <mergeCell ref="M88:M89"/>
    <mergeCell ref="N88:N89"/>
    <mergeCell ref="I92:I93"/>
    <mergeCell ref="J92:J93"/>
    <mergeCell ref="K92:K93"/>
    <mergeCell ref="M92:M93"/>
    <mergeCell ref="N92:N93"/>
    <mergeCell ref="A80:A81"/>
    <mergeCell ref="B80:B81"/>
    <mergeCell ref="D80:D81"/>
    <mergeCell ref="E80:E81"/>
    <mergeCell ref="A78:A79"/>
    <mergeCell ref="B78:B79"/>
    <mergeCell ref="D78:D79"/>
    <mergeCell ref="E78:E79"/>
    <mergeCell ref="A76:A77"/>
    <mergeCell ref="B76:B77"/>
    <mergeCell ref="D76:D77"/>
    <mergeCell ref="A86:A87"/>
    <mergeCell ref="B86:B87"/>
    <mergeCell ref="D86:D87"/>
    <mergeCell ref="E86:E87"/>
    <mergeCell ref="A84:A85"/>
    <mergeCell ref="B84:B85"/>
    <mergeCell ref="D84:D85"/>
    <mergeCell ref="E84:E85"/>
    <mergeCell ref="A82:A83"/>
    <mergeCell ref="B82:B83"/>
    <mergeCell ref="D82:D83"/>
    <mergeCell ref="E82:E83"/>
    <mergeCell ref="E76:E77"/>
    <mergeCell ref="A74:A75"/>
    <mergeCell ref="B74:B75"/>
    <mergeCell ref="D74:D75"/>
    <mergeCell ref="E74:E75"/>
    <mergeCell ref="A72:A73"/>
    <mergeCell ref="B72:B73"/>
    <mergeCell ref="D72:D73"/>
    <mergeCell ref="E72:E73"/>
    <mergeCell ref="F72:F73"/>
    <mergeCell ref="F74:F75"/>
    <mergeCell ref="G68:G69"/>
    <mergeCell ref="A70:A71"/>
    <mergeCell ref="B70:B71"/>
    <mergeCell ref="D70:D71"/>
    <mergeCell ref="E70:E71"/>
    <mergeCell ref="A68:A69"/>
    <mergeCell ref="B68:B69"/>
    <mergeCell ref="D68:D69"/>
    <mergeCell ref="E68:E69"/>
    <mergeCell ref="F68:F69"/>
    <mergeCell ref="F70:F71"/>
    <mergeCell ref="G70:G71"/>
    <mergeCell ref="G74:G75"/>
    <mergeCell ref="A66:A67"/>
    <mergeCell ref="B66:B67"/>
    <mergeCell ref="D66:D67"/>
    <mergeCell ref="E66:E67"/>
    <mergeCell ref="A64:A65"/>
    <mergeCell ref="B64:B65"/>
    <mergeCell ref="D64:D65"/>
    <mergeCell ref="E64:E65"/>
    <mergeCell ref="F64:F65"/>
    <mergeCell ref="F66:F67"/>
    <mergeCell ref="A62:A63"/>
    <mergeCell ref="B62:B63"/>
    <mergeCell ref="D62:D63"/>
    <mergeCell ref="E62:E63"/>
    <mergeCell ref="A60:A61"/>
    <mergeCell ref="B60:B61"/>
    <mergeCell ref="D60:D61"/>
    <mergeCell ref="E60:E61"/>
    <mergeCell ref="F60:F61"/>
    <mergeCell ref="F62:F63"/>
    <mergeCell ref="A58:A59"/>
    <mergeCell ref="B58:B59"/>
    <mergeCell ref="D58:D59"/>
    <mergeCell ref="E58:E59"/>
    <mergeCell ref="A56:A57"/>
    <mergeCell ref="B56:B57"/>
    <mergeCell ref="D56:D57"/>
    <mergeCell ref="E56:E57"/>
    <mergeCell ref="F56:F57"/>
    <mergeCell ref="F58:F59"/>
    <mergeCell ref="A54:A55"/>
    <mergeCell ref="B54:B55"/>
    <mergeCell ref="D54:D55"/>
    <mergeCell ref="E54:E55"/>
    <mergeCell ref="A52:A53"/>
    <mergeCell ref="B52:B53"/>
    <mergeCell ref="D52:D53"/>
    <mergeCell ref="E52:E53"/>
    <mergeCell ref="F52:F53"/>
    <mergeCell ref="F54:F55"/>
    <mergeCell ref="A50:A51"/>
    <mergeCell ref="B50:B51"/>
    <mergeCell ref="D50:D51"/>
    <mergeCell ref="E50:E51"/>
    <mergeCell ref="A48:A49"/>
    <mergeCell ref="B48:B49"/>
    <mergeCell ref="D48:D49"/>
    <mergeCell ref="E48:E49"/>
    <mergeCell ref="F48:F49"/>
    <mergeCell ref="F50:F51"/>
    <mergeCell ref="A46:A47"/>
    <mergeCell ref="B46:B47"/>
    <mergeCell ref="D46:D47"/>
    <mergeCell ref="E46:E47"/>
    <mergeCell ref="A44:A45"/>
    <mergeCell ref="B44:B45"/>
    <mergeCell ref="D44:D45"/>
    <mergeCell ref="E44:E45"/>
    <mergeCell ref="F44:F45"/>
    <mergeCell ref="F46:F47"/>
    <mergeCell ref="A42:A43"/>
    <mergeCell ref="B42:B43"/>
    <mergeCell ref="D42:D43"/>
    <mergeCell ref="E42:E43"/>
    <mergeCell ref="A40:A41"/>
    <mergeCell ref="B40:B41"/>
    <mergeCell ref="D40:D41"/>
    <mergeCell ref="E40:E41"/>
    <mergeCell ref="F40:F41"/>
    <mergeCell ref="F42:F43"/>
    <mergeCell ref="A38:A39"/>
    <mergeCell ref="B38:B39"/>
    <mergeCell ref="D38:D39"/>
    <mergeCell ref="E38:E39"/>
    <mergeCell ref="A36:A37"/>
    <mergeCell ref="B36:B37"/>
    <mergeCell ref="D36:D37"/>
    <mergeCell ref="E36:E37"/>
    <mergeCell ref="F36:F37"/>
    <mergeCell ref="F38:F39"/>
    <mergeCell ref="A34:A35"/>
    <mergeCell ref="B34:B35"/>
    <mergeCell ref="D34:D35"/>
    <mergeCell ref="E34:E35"/>
    <mergeCell ref="A32:A33"/>
    <mergeCell ref="B32:B33"/>
    <mergeCell ref="D32:D33"/>
    <mergeCell ref="E32:E33"/>
    <mergeCell ref="F32:F33"/>
    <mergeCell ref="F34:F35"/>
    <mergeCell ref="A30:A31"/>
    <mergeCell ref="B30:B31"/>
    <mergeCell ref="D30:D31"/>
    <mergeCell ref="E30:E31"/>
    <mergeCell ref="A28:A29"/>
    <mergeCell ref="B28:B29"/>
    <mergeCell ref="D28:D29"/>
    <mergeCell ref="E28:E29"/>
    <mergeCell ref="F28:F29"/>
    <mergeCell ref="F30:F31"/>
    <mergeCell ref="K28:K29"/>
    <mergeCell ref="A20:A21"/>
    <mergeCell ref="B20:B21"/>
    <mergeCell ref="D20:D21"/>
    <mergeCell ref="E20:E21"/>
    <mergeCell ref="B26:B27"/>
    <mergeCell ref="D26:D27"/>
    <mergeCell ref="E26:E27"/>
    <mergeCell ref="A24:A25"/>
    <mergeCell ref="B24:B25"/>
    <mergeCell ref="D24:D25"/>
    <mergeCell ref="E24:E25"/>
    <mergeCell ref="A22:A23"/>
    <mergeCell ref="B22:B23"/>
    <mergeCell ref="D22:D23"/>
    <mergeCell ref="E22:E23"/>
    <mergeCell ref="A26:A27"/>
    <mergeCell ref="C1:N3"/>
    <mergeCell ref="C8:N8"/>
    <mergeCell ref="A4:B4"/>
    <mergeCell ref="C4:N4"/>
    <mergeCell ref="B18:B19"/>
    <mergeCell ref="A18:A19"/>
    <mergeCell ref="D18:D19"/>
    <mergeCell ref="E18:E19"/>
    <mergeCell ref="C5:N5"/>
    <mergeCell ref="A6:B6"/>
    <mergeCell ref="C6:N6"/>
    <mergeCell ref="A5:B5"/>
    <mergeCell ref="M13:M16"/>
    <mergeCell ref="G15:K15"/>
    <mergeCell ref="M18:M19"/>
    <mergeCell ref="K18:K19"/>
    <mergeCell ref="J18:J19"/>
    <mergeCell ref="I18:I19"/>
    <mergeCell ref="G18:G19"/>
    <mergeCell ref="N18:N19"/>
  </mergeCells>
  <hyperlinks>
    <hyperlink ref="A163:K163" location="Лист1!A8" display=" в начало &gt;&gt;"/>
  </hyperlinks>
  <pageMargins left="0.7" right="0.7" top="0.75" bottom="0.75" header="0.3" footer="0.3"/>
  <pageSetup paperSize="9" orientation="portrait" r:id="rId1"/>
  <ignoredErrors>
    <ignoredError sqref="B18:B99 B141 B139 B137 B135 B133 B131 B129 B127 B125 B123 B121 B119 B117 B115 B113 B111 B109:C109 B107 B105 B103 B101 B100 B102 B104 B106 B108 B110 B112 B114 B116 B118 B120 B122 B124 B126 B128 B130 B132 B134 B136 B138 B140 B142:B161 C35 C61 C87 D10:E1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2022-09-08T07:55:23Z</dcterms:modified>
</cp:coreProperties>
</file>