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360" windowWidth="15570" windowHeight="7455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Лист1!$A$15:$L$86</definedName>
    <definedName name="Вес_заказа">'[1]бланк заказа'!$F$307</definedName>
    <definedName name="Цена_0">2000</definedName>
    <definedName name="цена_1">1440</definedName>
    <definedName name="цена_2">1280</definedName>
    <definedName name="цена_3">1240</definedName>
  </definedNames>
  <calcPr calcId="144525"/>
</workbook>
</file>

<file path=xl/calcChain.xml><?xml version="1.0" encoding="utf-8"?>
<calcChain xmlns="http://schemas.openxmlformats.org/spreadsheetml/2006/main">
  <c r="M47" i="1"/>
  <c r="K47"/>
  <c r="I47"/>
  <c r="G47"/>
  <c r="M45"/>
  <c r="K45"/>
  <c r="I45"/>
  <c r="G45"/>
  <c r="M44"/>
  <c r="K44"/>
  <c r="I44"/>
  <c r="G44"/>
  <c r="M37"/>
  <c r="K37"/>
  <c r="I37"/>
  <c r="G37"/>
  <c r="M36"/>
  <c r="K36"/>
  <c r="I36"/>
  <c r="G36"/>
  <c r="M25"/>
  <c r="K25"/>
  <c r="I25"/>
  <c r="G25"/>
  <c r="I20"/>
  <c r="G20"/>
  <c r="I21"/>
  <c r="G21"/>
  <c r="I19"/>
  <c r="G19"/>
  <c r="I18"/>
  <c r="G18"/>
  <c r="M21"/>
  <c r="K21"/>
  <c r="M20"/>
  <c r="K20"/>
  <c r="M19"/>
  <c r="K19"/>
  <c r="M18"/>
  <c r="K18"/>
  <c r="M65"/>
  <c r="K65"/>
  <c r="I65"/>
  <c r="G65"/>
  <c r="M55"/>
  <c r="K55"/>
  <c r="I55"/>
  <c r="G55"/>
  <c r="I39"/>
  <c r="G39"/>
  <c r="I51"/>
  <c r="G51"/>
  <c r="M51"/>
  <c r="K51"/>
  <c r="M49"/>
  <c r="K49"/>
  <c r="I49"/>
  <c r="G49"/>
  <c r="M50"/>
  <c r="K50"/>
  <c r="I50"/>
  <c r="G50"/>
  <c r="I81"/>
  <c r="G81"/>
  <c r="I80"/>
  <c r="G80"/>
  <c r="I79"/>
  <c r="G79"/>
  <c r="I78"/>
  <c r="G78"/>
  <c r="I77"/>
  <c r="G77"/>
  <c r="I76"/>
  <c r="G76"/>
  <c r="I84"/>
  <c r="G84"/>
  <c r="I83"/>
  <c r="G83"/>
  <c r="I75"/>
  <c r="G75"/>
  <c r="I59"/>
  <c r="G59"/>
  <c r="M59"/>
  <c r="K59"/>
  <c r="K73"/>
  <c r="I73"/>
  <c r="G73"/>
  <c r="K72"/>
  <c r="I72"/>
  <c r="G72"/>
  <c r="K71"/>
  <c r="I71"/>
  <c r="G71"/>
  <c r="K70"/>
  <c r="I70"/>
  <c r="G70"/>
  <c r="K69"/>
  <c r="I69"/>
  <c r="G69"/>
  <c r="K68"/>
  <c r="I68"/>
  <c r="G68"/>
  <c r="I66"/>
  <c r="G66"/>
  <c r="M67"/>
  <c r="K67"/>
  <c r="I67"/>
  <c r="G67"/>
  <c r="M66"/>
  <c r="K66"/>
  <c r="M64"/>
  <c r="K64"/>
  <c r="I64"/>
  <c r="G64"/>
  <c r="K63"/>
  <c r="I63"/>
  <c r="G63"/>
  <c r="I62"/>
  <c r="G62"/>
  <c r="I61"/>
  <c r="G61"/>
  <c r="I60"/>
  <c r="G60"/>
  <c r="I58"/>
  <c r="G58"/>
  <c r="I57"/>
  <c r="G57"/>
  <c r="I56"/>
  <c r="G56"/>
  <c r="I54"/>
  <c r="G54"/>
  <c r="I53"/>
  <c r="G53"/>
  <c r="I52"/>
  <c r="G52"/>
  <c r="M62"/>
  <c r="K62"/>
  <c r="M61"/>
  <c r="K61"/>
  <c r="M60"/>
  <c r="K60"/>
  <c r="K58"/>
  <c r="M57"/>
  <c r="K57"/>
  <c r="I46"/>
  <c r="G46"/>
  <c r="I43"/>
  <c r="G43"/>
  <c r="I42"/>
  <c r="G42"/>
  <c r="I41"/>
  <c r="G41"/>
  <c r="I40"/>
  <c r="G40"/>
  <c r="I38"/>
  <c r="G38"/>
  <c r="I34"/>
  <c r="G34"/>
  <c r="I32"/>
  <c r="G32"/>
  <c r="I35"/>
  <c r="G35"/>
  <c r="I33"/>
  <c r="G33"/>
  <c r="I31"/>
  <c r="G31"/>
  <c r="I30"/>
  <c r="G30"/>
  <c r="I29"/>
  <c r="G29"/>
  <c r="I28"/>
  <c r="G28"/>
  <c r="I27"/>
  <c r="G27"/>
  <c r="I26"/>
  <c r="G26"/>
  <c r="I24"/>
  <c r="G24"/>
  <c r="I23"/>
  <c r="G23"/>
  <c r="I22"/>
  <c r="G22"/>
  <c r="I17"/>
  <c r="G17"/>
  <c r="I16"/>
  <c r="G16"/>
  <c r="M73" l="1"/>
  <c r="M81"/>
  <c r="K81"/>
  <c r="M68"/>
  <c r="M71"/>
  <c r="M72"/>
  <c r="K52"/>
  <c r="M80"/>
  <c r="K80"/>
  <c r="M33"/>
  <c r="K33"/>
  <c r="M70"/>
  <c r="M53"/>
  <c r="K53"/>
  <c r="M56"/>
  <c r="K56"/>
  <c r="K78"/>
  <c r="K84" l="1"/>
  <c r="K83"/>
  <c r="K76"/>
  <c r="M76"/>
  <c r="K31"/>
  <c r="M31"/>
  <c r="K82"/>
  <c r="I82"/>
  <c r="H9" s="1"/>
  <c r="G82"/>
  <c r="F9" s="1"/>
  <c r="M46" l="1"/>
  <c r="K46"/>
  <c r="M35"/>
  <c r="K35"/>
  <c r="M34"/>
  <c r="K34"/>
  <c r="M30"/>
  <c r="K30"/>
  <c r="M28"/>
  <c r="K28"/>
  <c r="M27"/>
  <c r="K27"/>
  <c r="M24"/>
  <c r="K24"/>
  <c r="M23"/>
  <c r="K23"/>
  <c r="M22"/>
  <c r="K22"/>
  <c r="M17"/>
  <c r="K17"/>
  <c r="M29" l="1"/>
  <c r="K29"/>
  <c r="K79" l="1"/>
  <c r="M32"/>
  <c r="K32"/>
  <c r="M75"/>
  <c r="K75"/>
  <c r="K77"/>
  <c r="M42" l="1"/>
  <c r="K42"/>
  <c r="M40"/>
  <c r="K40"/>
  <c r="M54" l="1"/>
  <c r="K54"/>
  <c r="M16"/>
  <c r="K16"/>
  <c r="M69"/>
  <c r="M38"/>
  <c r="K38"/>
  <c r="M43" l="1"/>
  <c r="K43"/>
  <c r="M41"/>
  <c r="K41"/>
  <c r="M39"/>
  <c r="K39"/>
  <c r="M26"/>
  <c r="K26"/>
  <c r="J9" l="1"/>
  <c r="L8"/>
</calcChain>
</file>

<file path=xl/sharedStrings.xml><?xml version="1.0" encoding="utf-8"?>
<sst xmlns="http://schemas.openxmlformats.org/spreadsheetml/2006/main" count="151" uniqueCount="79">
  <si>
    <t>Картинка</t>
  </si>
  <si>
    <t>Артикул</t>
  </si>
  <si>
    <t xml:space="preserve">ФИО, организация, адрес:  </t>
  </si>
  <si>
    <t xml:space="preserve">Бланк заказа:  </t>
  </si>
  <si>
    <t>30100</t>
  </si>
  <si>
    <t>50710</t>
  </si>
  <si>
    <t>60300</t>
  </si>
  <si>
    <t>90090</t>
  </si>
  <si>
    <t xml:space="preserve"> в начало &gt;&gt;</t>
  </si>
  <si>
    <t>кг</t>
  </si>
  <si>
    <r>
      <t xml:space="preserve">Всего заказано на сумму </t>
    </r>
    <r>
      <rPr>
        <sz val="12"/>
        <rFont val="Arial"/>
        <family val="2"/>
        <charset val="204"/>
      </rPr>
      <t>(в рублях)</t>
    </r>
    <r>
      <rPr>
        <b/>
        <sz val="12"/>
        <rFont val="Arial"/>
        <family val="2"/>
        <charset val="204"/>
      </rPr>
      <t>:</t>
    </r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</si>
  <si>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</si>
  <si>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>90070</t>
  </si>
  <si>
    <t>90120</t>
  </si>
  <si>
    <r>
      <rPr>
        <sz val="12"/>
        <color theme="1"/>
        <rFont val="Arial"/>
        <family val="2"/>
        <charset val="204"/>
      </rPr>
      <t xml:space="preserve">Магазин «Бисер, Бусинка, Страз» 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                                чешский бисер оптом, с доставкой по России                                                                                                                 </t>
    </r>
    <r>
      <rPr>
        <sz val="10"/>
        <color rgb="FFFF0000"/>
        <rFont val="Arial"/>
        <family val="2"/>
        <charset val="204"/>
      </rPr>
      <t>http://biser-businka-strass-18.com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                                           </t>
    </r>
    <r>
      <rPr>
        <sz val="10"/>
        <color rgb="FF0070C0"/>
        <rFont val="Arial"/>
        <family val="2"/>
        <charset val="204"/>
      </rPr>
      <t>http://okeanbusin.ru</t>
    </r>
  </si>
  <si>
    <t>93140</t>
  </si>
  <si>
    <t>33060</t>
  </si>
  <si>
    <t>93170</t>
  </si>
  <si>
    <t>20080</t>
  </si>
  <si>
    <t>63050</t>
  </si>
  <si>
    <t>80060</t>
  </si>
  <si>
    <t>40010</t>
  </si>
  <si>
    <t>30050</t>
  </si>
  <si>
    <t>50060</t>
  </si>
  <si>
    <t>50430</t>
  </si>
  <si>
    <t xml:space="preserve">Контактный телефон:    </t>
  </si>
  <si>
    <t>23980</t>
  </si>
  <si>
    <t>93190</t>
  </si>
  <si>
    <t>50150</t>
  </si>
  <si>
    <t>33020</t>
  </si>
  <si>
    <t>Бисер Preciosa Шарлотта</t>
  </si>
  <si>
    <t xml:space="preserve">1-й сорт, №11                      Бисер Preciosa Шарлотта                                                     </t>
  </si>
  <si>
    <t>13600</t>
  </si>
  <si>
    <t>13780</t>
  </si>
  <si>
    <t>23020</t>
  </si>
  <si>
    <t>23040</t>
  </si>
  <si>
    <t>33000</t>
  </si>
  <si>
    <t>33050</t>
  </si>
  <si>
    <t>33070</t>
  </si>
  <si>
    <t>33220</t>
  </si>
  <si>
    <t>53240</t>
  </si>
  <si>
    <t>59135</t>
  </si>
  <si>
    <t>60100</t>
  </si>
  <si>
    <t>68050</t>
  </si>
  <si>
    <t>83110</t>
  </si>
  <si>
    <t>84110</t>
  </si>
  <si>
    <t>93210</t>
  </si>
  <si>
    <t>Бисер Preciosa Шарлотта №11</t>
  </si>
  <si>
    <t>Бисер Preciosa Шарлотта №13</t>
  </si>
  <si>
    <t xml:space="preserve">1-й сорт, №13                     Бисер Preciosa Шарлотта                                                     </t>
  </si>
  <si>
    <t>53210</t>
  </si>
  <si>
    <t>63130</t>
  </si>
  <si>
    <t>93300</t>
  </si>
  <si>
    <t>93310</t>
  </si>
  <si>
    <t>Бисер Preciosa Шарлотта №8</t>
  </si>
  <si>
    <t xml:space="preserve">1-й сорт, №8                   Бисер Preciosa Шарлотта                                                     </t>
  </si>
  <si>
    <t>18549</t>
  </si>
  <si>
    <t>18583</t>
  </si>
  <si>
    <t xml:space="preserve">3-й сорт, №13                      Бисер Preciosa Шарлотта                                                     </t>
  </si>
  <si>
    <t>38220</t>
  </si>
  <si>
    <t>64050</t>
  </si>
  <si>
    <t>18141</t>
  </si>
  <si>
    <t>18305</t>
  </si>
  <si>
    <t>18581</t>
  </si>
  <si>
    <t xml:space="preserve">2-й сорт, №11                      Бисер Preciosa Шарлотта                                                     </t>
  </si>
  <si>
    <t>61150</t>
  </si>
  <si>
    <t>опт: +7 499 157-6590                        опт: +7 499 157-5981                                       заказ отправлять на: optotdel18@yandex.ru</t>
  </si>
  <si>
    <t>Размер / диаметр</t>
  </si>
  <si>
    <t>Розничная цена</t>
  </si>
  <si>
    <t>Цена при покупке только шарлотты на сумму:</t>
  </si>
  <si>
    <r>
      <rPr>
        <b/>
        <sz val="12"/>
        <color theme="0"/>
        <rFont val="Arial Narrow"/>
        <family val="2"/>
        <charset val="204"/>
      </rPr>
      <t>Заказ</t>
    </r>
    <r>
      <rPr>
        <sz val="12"/>
        <color theme="0"/>
        <rFont val="Arial Narrow"/>
        <family val="2"/>
        <charset val="204"/>
      </rPr>
      <t xml:space="preserve">               1 ед.=50 гр.</t>
    </r>
  </si>
  <si>
    <t>от 1кг</t>
  </si>
  <si>
    <t>от 3 кг</t>
  </si>
  <si>
    <t>от 5 кг</t>
  </si>
  <si>
    <t>Цена при покупке вместе с бисером:</t>
  </si>
  <si>
    <r>
      <t xml:space="preserve">  </t>
    </r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30</t>
    </r>
    <r>
      <rPr>
        <sz val="12"/>
        <color theme="1"/>
        <rFont val="Arial"/>
        <family val="2"/>
        <charset val="204"/>
      </rPr>
      <t xml:space="preserve"> </t>
    </r>
    <r>
      <rPr>
        <sz val="11"/>
        <color theme="1"/>
        <rFont val="Arial"/>
        <family val="2"/>
        <charset val="204"/>
      </rPr>
      <t>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</si>
  <si>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</si>
  <si>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rPr>
        <sz val="11"/>
        <color theme="1"/>
        <rFont val="Arial"/>
        <family val="2"/>
        <charset val="204"/>
      </rPr>
      <t xml:space="preserve">от </t>
    </r>
    <r>
      <rPr>
        <b/>
        <sz val="12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</si>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</sst>
</file>

<file path=xl/styles.xml><?xml version="1.0" encoding="utf-8"?>
<styleSheet xmlns="http://schemas.openxmlformats.org/spreadsheetml/2006/main">
  <numFmts count="2">
    <numFmt numFmtId="164" formatCode="#,##0.00&quot;р.&quot;;[Red]#,##0.00&quot;р.&quot;"/>
    <numFmt numFmtId="165" formatCode="_-[$$-409]* #,##0.00_ ;_-[$$-409]* \-#,##0.00\ ;_-[$$-409]* &quot;-&quot;??_ ;_-@_ "/>
  </numFmts>
  <fonts count="38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i/>
      <sz val="9"/>
      <color rgb="FF5F2E05"/>
      <name val="Arial"/>
      <family val="2"/>
      <charset val="204"/>
    </font>
    <font>
      <sz val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Cambria"/>
      <family val="1"/>
      <charset val="204"/>
    </font>
    <font>
      <b/>
      <sz val="15"/>
      <color theme="4" tint="-0.499984740745262"/>
      <name val="Calibri"/>
      <family val="2"/>
      <charset val="204"/>
      <scheme val="minor"/>
    </font>
    <font>
      <b/>
      <sz val="11"/>
      <name val="Cambria"/>
      <family val="1"/>
      <charset val="204"/>
    </font>
    <font>
      <sz val="16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color theme="1"/>
      <name val="Arial"/>
      <family val="2"/>
      <charset val="204"/>
    </font>
    <font>
      <b/>
      <sz val="12"/>
      <name val="Arial"/>
      <family val="2"/>
      <charset val="204"/>
    </font>
    <font>
      <b/>
      <sz val="16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Arial"/>
      <family val="2"/>
      <charset val="204"/>
    </font>
    <font>
      <sz val="16"/>
      <name val="Arial"/>
      <family val="2"/>
      <charset val="204"/>
    </font>
    <font>
      <sz val="16"/>
      <color theme="1"/>
      <name val="Arial"/>
      <family val="2"/>
      <charset val="204"/>
    </font>
    <font>
      <sz val="12"/>
      <name val="Arial"/>
      <family val="2"/>
      <charset val="204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3"/>
      <name val="Arial"/>
      <family val="2"/>
      <charset val="204"/>
    </font>
    <font>
      <sz val="13"/>
      <color theme="1"/>
      <name val="Arial"/>
      <family val="2"/>
      <charset val="204"/>
    </font>
    <font>
      <u/>
      <sz val="14"/>
      <color theme="10"/>
      <name val="Calibri"/>
      <family val="2"/>
      <charset val="204"/>
    </font>
    <font>
      <sz val="10"/>
      <color rgb="FFFF0000"/>
      <name val="Arial"/>
      <family val="2"/>
      <charset val="204"/>
    </font>
    <font>
      <sz val="10"/>
      <color rgb="FF0070C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Arial"/>
      <family val="2"/>
      <charset val="204"/>
    </font>
    <font>
      <sz val="12"/>
      <color theme="0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sz val="14"/>
      <color rgb="FF006600"/>
      <name val="Verdana"/>
      <family val="2"/>
      <charset val="204"/>
    </font>
    <font>
      <b/>
      <sz val="14"/>
      <name val="Cambria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3" fillId="0" borderId="0">
      <alignment horizontal="left"/>
    </xf>
    <xf numFmtId="0" fontId="7" fillId="5" borderId="8">
      <alignment horizontal="centerContinuous" vertical="center" wrapText="1"/>
    </xf>
    <xf numFmtId="0" fontId="10" fillId="0" borderId="0"/>
    <xf numFmtId="0" fontId="14" fillId="0" borderId="0" applyNumberFormat="0" applyFill="0" applyBorder="0" applyAlignment="0" applyProtection="0">
      <alignment vertical="top"/>
      <protection locked="0"/>
    </xf>
    <xf numFmtId="9" fontId="30" fillId="0" borderId="0" applyFont="0" applyFill="0" applyBorder="0" applyAlignment="0" applyProtection="0"/>
  </cellStyleXfs>
  <cellXfs count="103">
    <xf numFmtId="0" fontId="0" fillId="0" borderId="0" xfId="0"/>
    <xf numFmtId="0" fontId="1" fillId="2" borderId="0" xfId="0" applyFont="1" applyFill="1"/>
    <xf numFmtId="0" fontId="2" fillId="2" borderId="0" xfId="0" applyFont="1" applyFill="1"/>
    <xf numFmtId="49" fontId="1" fillId="2" borderId="0" xfId="0" applyNumberFormat="1" applyFont="1" applyFill="1"/>
    <xf numFmtId="0" fontId="1" fillId="2" borderId="4" xfId="0" applyFont="1" applyFill="1" applyBorder="1" applyAlignment="1">
      <alignment horizontal="center" vertical="center" wrapText="1"/>
    </xf>
    <xf numFmtId="0" fontId="13" fillId="2" borderId="0" xfId="0" applyFont="1" applyFill="1" applyAlignment="1">
      <alignment vertical="center"/>
    </xf>
    <xf numFmtId="0" fontId="1" fillId="2" borderId="0" xfId="0" applyFont="1" applyFill="1" applyBorder="1" applyAlignment="1">
      <alignment horizontal="right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16" fillId="2" borderId="4" xfId="1" applyNumberFormat="1" applyFont="1" applyFill="1" applyBorder="1" applyAlignment="1">
      <alignment horizontal="center" vertical="center"/>
    </xf>
    <xf numFmtId="0" fontId="6" fillId="2" borderId="10" xfId="0" applyFont="1" applyFill="1" applyBorder="1"/>
    <xf numFmtId="49" fontId="6" fillId="2" borderId="10" xfId="0" applyNumberFormat="1" applyFont="1" applyFill="1" applyBorder="1"/>
    <xf numFmtId="0" fontId="5" fillId="2" borderId="11" xfId="0" applyFont="1" applyFill="1" applyBorder="1" applyAlignment="1">
      <alignment vertical="center"/>
    </xf>
    <xf numFmtId="0" fontId="4" fillId="2" borderId="12" xfId="0" applyFont="1" applyFill="1" applyBorder="1" applyAlignment="1">
      <alignment horizontal="left" vertical="center" wrapText="1"/>
    </xf>
    <xf numFmtId="164" fontId="12" fillId="7" borderId="13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4" fillId="2" borderId="16" xfId="0" applyFont="1" applyFill="1" applyBorder="1" applyAlignment="1">
      <alignment horizontal="left" vertical="center" wrapText="1"/>
    </xf>
    <xf numFmtId="0" fontId="1" fillId="2" borderId="0" xfId="0" applyFont="1" applyFill="1" applyBorder="1"/>
    <xf numFmtId="0" fontId="1" fillId="2" borderId="3" xfId="0" applyFont="1" applyFill="1" applyBorder="1" applyAlignment="1">
      <alignment horizontal="center" vertical="center" wrapText="1"/>
    </xf>
    <xf numFmtId="49" fontId="17" fillId="2" borderId="3" xfId="0" applyNumberFormat="1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164" fontId="4" fillId="2" borderId="4" xfId="0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18" fillId="2" borderId="0" xfId="0" applyFont="1" applyFill="1" applyBorder="1" applyAlignment="1">
      <alignment horizontal="left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28" fillId="2" borderId="0" xfId="0" applyFont="1" applyFill="1"/>
    <xf numFmtId="0" fontId="1" fillId="8" borderId="1" xfId="0" applyFont="1" applyFill="1" applyBorder="1"/>
    <xf numFmtId="49" fontId="1" fillId="8" borderId="1" xfId="0" applyNumberFormat="1" applyFont="1" applyFill="1" applyBorder="1"/>
    <xf numFmtId="0" fontId="23" fillId="8" borderId="1" xfId="0" applyFont="1" applyFill="1" applyBorder="1"/>
    <xf numFmtId="0" fontId="23" fillId="8" borderId="6" xfId="0" applyFont="1" applyFill="1" applyBorder="1"/>
    <xf numFmtId="0" fontId="1" fillId="8" borderId="3" xfId="0" applyFont="1" applyFill="1" applyBorder="1"/>
    <xf numFmtId="0" fontId="22" fillId="8" borderId="1" xfId="0" applyFont="1" applyFill="1" applyBorder="1" applyAlignment="1">
      <alignment vertical="center"/>
    </xf>
    <xf numFmtId="0" fontId="1" fillId="8" borderId="6" xfId="0" applyFont="1" applyFill="1" applyBorder="1"/>
    <xf numFmtId="0" fontId="29" fillId="8" borderId="1" xfId="0" applyFont="1" applyFill="1" applyBorder="1"/>
    <xf numFmtId="49" fontId="1" fillId="8" borderId="3" xfId="0" applyNumberFormat="1" applyFont="1" applyFill="1" applyBorder="1"/>
    <xf numFmtId="49" fontId="17" fillId="0" borderId="20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5" fontId="1" fillId="2" borderId="0" xfId="0" applyNumberFormat="1" applyFont="1" applyFill="1"/>
    <xf numFmtId="165" fontId="4" fillId="2" borderId="12" xfId="0" applyNumberFormat="1" applyFont="1" applyFill="1" applyBorder="1" applyAlignment="1">
      <alignment horizontal="left" vertical="center" wrapText="1"/>
    </xf>
    <xf numFmtId="165" fontId="8" fillId="2" borderId="15" xfId="0" applyNumberFormat="1" applyFont="1" applyFill="1" applyBorder="1"/>
    <xf numFmtId="165" fontId="8" fillId="2" borderId="10" xfId="0" applyNumberFormat="1" applyFont="1" applyFill="1" applyBorder="1"/>
    <xf numFmtId="165" fontId="19" fillId="2" borderId="10" xfId="0" applyNumberFormat="1" applyFont="1" applyFill="1" applyBorder="1" applyAlignment="1">
      <alignment vertical="center"/>
    </xf>
    <xf numFmtId="165" fontId="19" fillId="2" borderId="10" xfId="0" applyNumberFormat="1" applyFont="1" applyFill="1" applyBorder="1" applyAlignment="1">
      <alignment horizontal="right" vertical="center"/>
    </xf>
    <xf numFmtId="165" fontId="12" fillId="7" borderId="13" xfId="0" applyNumberFormat="1" applyFont="1" applyFill="1" applyBorder="1" applyAlignment="1">
      <alignment horizontal="center" vertical="center"/>
    </xf>
    <xf numFmtId="165" fontId="12" fillId="0" borderId="11" xfId="0" applyNumberFormat="1" applyFont="1" applyFill="1" applyBorder="1" applyAlignment="1">
      <alignment horizontal="center" vertical="center"/>
    </xf>
    <xf numFmtId="165" fontId="12" fillId="4" borderId="13" xfId="0" applyNumberFormat="1" applyFont="1" applyFill="1" applyBorder="1" applyAlignment="1">
      <alignment horizontal="center" vertical="center"/>
    </xf>
    <xf numFmtId="165" fontId="12" fillId="3" borderId="13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/>
    </xf>
    <xf numFmtId="165" fontId="1" fillId="8" borderId="1" xfId="0" applyNumberFormat="1" applyFont="1" applyFill="1" applyBorder="1"/>
    <xf numFmtId="165" fontId="4" fillId="7" borderId="4" xfId="0" applyNumberFormat="1" applyFont="1" applyFill="1" applyBorder="1" applyAlignment="1">
      <alignment horizontal="center" vertical="center" wrapText="1"/>
    </xf>
    <xf numFmtId="165" fontId="4" fillId="4" borderId="4" xfId="0" applyNumberFormat="1" applyFont="1" applyFill="1" applyBorder="1" applyAlignment="1">
      <alignment horizontal="center" vertical="center" wrapText="1"/>
    </xf>
    <xf numFmtId="165" fontId="4" fillId="3" borderId="4" xfId="0" applyNumberFormat="1" applyFont="1" applyFill="1" applyBorder="1" applyAlignment="1">
      <alignment horizontal="center" vertical="center" wrapText="1"/>
    </xf>
    <xf numFmtId="165" fontId="23" fillId="8" borderId="1" xfId="0" applyNumberFormat="1" applyFont="1" applyFill="1" applyBorder="1"/>
    <xf numFmtId="165" fontId="4" fillId="2" borderId="3" xfId="0" applyNumberFormat="1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/>
    </xf>
    <xf numFmtId="165" fontId="4" fillId="9" borderId="4" xfId="5" applyNumberFormat="1" applyFont="1" applyFill="1" applyBorder="1" applyAlignment="1">
      <alignment horizontal="center" vertical="center" wrapText="1" shrinkToFit="1"/>
    </xf>
    <xf numFmtId="165" fontId="4" fillId="9" borderId="4" xfId="0" applyNumberFormat="1" applyFont="1" applyFill="1" applyBorder="1" applyAlignment="1">
      <alignment horizontal="center" vertical="center" wrapText="1"/>
    </xf>
    <xf numFmtId="165" fontId="15" fillId="9" borderId="4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49" fontId="36" fillId="2" borderId="15" xfId="0" applyNumberFormat="1" applyFont="1" applyFill="1" applyBorder="1"/>
    <xf numFmtId="0" fontId="37" fillId="2" borderId="10" xfId="0" applyFont="1" applyFill="1" applyBorder="1"/>
    <xf numFmtId="0" fontId="9" fillId="2" borderId="0" xfId="0" applyFont="1" applyFill="1" applyBorder="1" applyAlignment="1">
      <alignment horizontal="left" vertical="center"/>
    </xf>
    <xf numFmtId="0" fontId="24" fillId="8" borderId="9" xfId="4" applyFont="1" applyFill="1" applyBorder="1" applyAlignment="1" applyProtection="1">
      <alignment horizontal="right" vertical="center" indent="4"/>
    </xf>
    <xf numFmtId="0" fontId="24" fillId="8" borderId="19" xfId="4" applyFont="1" applyFill="1" applyBorder="1" applyAlignment="1" applyProtection="1">
      <alignment horizontal="right" vertical="center" indent="4"/>
    </xf>
    <xf numFmtId="0" fontId="5" fillId="0" borderId="9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right" vertical="center"/>
    </xf>
    <xf numFmtId="0" fontId="12" fillId="2" borderId="14" xfId="0" applyFont="1" applyFill="1" applyBorder="1" applyAlignment="1">
      <alignment horizontal="right" vertical="center"/>
    </xf>
    <xf numFmtId="0" fontId="1" fillId="2" borderId="0" xfId="0" applyFont="1" applyFill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right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2" fontId="13" fillId="2" borderId="17" xfId="0" applyNumberFormat="1" applyFont="1" applyFill="1" applyBorder="1" applyAlignment="1">
      <alignment horizontal="center" vertical="center"/>
    </xf>
    <xf numFmtId="2" fontId="13" fillId="2" borderId="18" xfId="0" applyNumberFormat="1" applyFont="1" applyFill="1" applyBorder="1" applyAlignment="1">
      <alignment horizontal="center" vertical="center"/>
    </xf>
    <xf numFmtId="0" fontId="4" fillId="3" borderId="21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25" xfId="0" applyFont="1" applyFill="1" applyBorder="1" applyAlignment="1">
      <alignment horizontal="center" vertical="center"/>
    </xf>
    <xf numFmtId="49" fontId="31" fillId="3" borderId="21" xfId="0" applyNumberFormat="1" applyFont="1" applyFill="1" applyBorder="1" applyAlignment="1">
      <alignment horizontal="center" vertical="center" textRotation="90" wrapText="1"/>
    </xf>
    <xf numFmtId="49" fontId="31" fillId="3" borderId="7" xfId="0" applyNumberFormat="1" applyFont="1" applyFill="1" applyBorder="1" applyAlignment="1">
      <alignment horizontal="center" vertical="center" textRotation="90" wrapText="1"/>
    </xf>
    <xf numFmtId="49" fontId="31" fillId="3" borderId="25" xfId="0" applyNumberFormat="1" applyFont="1" applyFill="1" applyBorder="1" applyAlignment="1">
      <alignment horizontal="center" vertical="center" textRotation="90" wrapText="1"/>
    </xf>
    <xf numFmtId="49" fontId="32" fillId="3" borderId="21" xfId="0" applyNumberFormat="1" applyFont="1" applyFill="1" applyBorder="1" applyAlignment="1">
      <alignment horizontal="center" vertical="center"/>
    </xf>
    <xf numFmtId="49" fontId="32" fillId="3" borderId="7" xfId="0" applyNumberFormat="1" applyFont="1" applyFill="1" applyBorder="1" applyAlignment="1">
      <alignment horizontal="center" vertical="center"/>
    </xf>
    <xf numFmtId="49" fontId="32" fillId="3" borderId="25" xfId="0" applyNumberFormat="1" applyFont="1" applyFill="1" applyBorder="1" applyAlignment="1">
      <alignment horizontal="center" vertical="center"/>
    </xf>
    <xf numFmtId="0" fontId="33" fillId="3" borderId="21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25" xfId="0" applyFont="1" applyFill="1" applyBorder="1" applyAlignment="1">
      <alignment horizontal="center" vertical="center"/>
    </xf>
    <xf numFmtId="0" fontId="33" fillId="9" borderId="21" xfId="0" applyFont="1" applyFill="1" applyBorder="1" applyAlignment="1">
      <alignment horizontal="center" vertical="center" wrapText="1"/>
    </xf>
    <xf numFmtId="0" fontId="33" fillId="9" borderId="7" xfId="0" applyFont="1" applyFill="1" applyBorder="1" applyAlignment="1">
      <alignment horizontal="center" vertical="center" wrapText="1"/>
    </xf>
    <xf numFmtId="0" fontId="33" fillId="9" borderId="25" xfId="0" applyFont="1" applyFill="1" applyBorder="1" applyAlignment="1">
      <alignment horizontal="center" vertical="center" wrapText="1"/>
    </xf>
    <xf numFmtId="165" fontId="4" fillId="10" borderId="2" xfId="5" applyNumberFormat="1" applyFont="1" applyFill="1" applyBorder="1" applyAlignment="1">
      <alignment horizontal="center" vertical="center" wrapText="1"/>
    </xf>
    <xf numFmtId="165" fontId="4" fillId="10" borderId="3" xfId="5" applyNumberFormat="1" applyFont="1" applyFill="1" applyBorder="1" applyAlignment="1">
      <alignment horizontal="center" vertical="center" wrapText="1"/>
    </xf>
    <xf numFmtId="165" fontId="4" fillId="10" borderId="5" xfId="5" applyNumberFormat="1" applyFont="1" applyFill="1" applyBorder="1" applyAlignment="1">
      <alignment horizontal="center" vertical="center" wrapText="1"/>
    </xf>
    <xf numFmtId="0" fontId="34" fillId="6" borderId="23" xfId="0" applyFont="1" applyFill="1" applyBorder="1" applyAlignment="1">
      <alignment horizontal="center" vertical="center" wrapText="1"/>
    </xf>
    <xf numFmtId="0" fontId="34" fillId="6" borderId="24" xfId="0" applyFont="1" applyFill="1" applyBorder="1" applyAlignment="1">
      <alignment horizontal="center" vertical="center" wrapText="1"/>
    </xf>
    <xf numFmtId="0" fontId="34" fillId="6" borderId="19" xfId="0" applyFont="1" applyFill="1" applyBorder="1" applyAlignment="1">
      <alignment horizontal="center" vertical="center" wrapText="1"/>
    </xf>
  </cellXfs>
  <cellStyles count="6">
    <cellStyle name="Гиперссылка" xfId="4" builtinId="8"/>
    <cellStyle name="Обычный" xfId="0" builtinId="0"/>
    <cellStyle name="Обычный 2" xfId="3"/>
    <cellStyle name="Обычный 3" xfId="1"/>
    <cellStyle name="Подзаголовок" xfId="2"/>
    <cellStyle name="Процентный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microsoft.com/office/2007/relationships/hdphoto" Target="../media/hdphoto1.wdp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28576</xdr:rowOff>
    </xdr:from>
    <xdr:to>
      <xdr:col>1</xdr:col>
      <xdr:colOff>258003</xdr:colOff>
      <xdr:row>2</xdr:row>
      <xdr:rowOff>215349</xdr:rowOff>
    </xdr:to>
    <xdr:pic>
      <xdr:nvPicPr>
        <xdr:cNvPr id="111" name="Рисунок 110" descr="logo-bbs.gif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381000" y="28576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227350</xdr:colOff>
      <xdr:row>0</xdr:row>
      <xdr:rowOff>0</xdr:rowOff>
    </xdr:from>
    <xdr:to>
      <xdr:col>3</xdr:col>
      <xdr:colOff>137484</xdr:colOff>
      <xdr:row>2</xdr:row>
      <xdr:rowOff>243923</xdr:rowOff>
    </xdr:to>
    <xdr:pic>
      <xdr:nvPicPr>
        <xdr:cNvPr id="112" name="Рисунок 111" descr="logo-okean.gif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395198" y="0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13</xdr:col>
      <xdr:colOff>8281</xdr:colOff>
      <xdr:row>13</xdr:row>
      <xdr:rowOff>124239</xdr:rowOff>
    </xdr:from>
    <xdr:to>
      <xdr:col>15</xdr:col>
      <xdr:colOff>322606</xdr:colOff>
      <xdr:row>16</xdr:row>
      <xdr:rowOff>36029</xdr:rowOff>
    </xdr:to>
    <xdr:pic>
      <xdr:nvPicPr>
        <xdr:cNvPr id="76" name="Picture 1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351064" y="2211456"/>
          <a:ext cx="1647825" cy="1057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8283</xdr:colOff>
      <xdr:row>74</xdr:row>
      <xdr:rowOff>25068</xdr:rowOff>
    </xdr:from>
    <xdr:to>
      <xdr:col>0</xdr:col>
      <xdr:colOff>890121</xdr:colOff>
      <xdr:row>74</xdr:row>
      <xdr:rowOff>753717</xdr:rowOff>
    </xdr:to>
    <xdr:pic>
      <xdr:nvPicPr>
        <xdr:cNvPr id="153" name="Рисунок 152" descr="18600.jpg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43086351"/>
          <a:ext cx="881838" cy="728649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75</xdr:row>
      <xdr:rowOff>16556</xdr:rowOff>
    </xdr:from>
    <xdr:to>
      <xdr:col>0</xdr:col>
      <xdr:colOff>890121</xdr:colOff>
      <xdr:row>75</xdr:row>
      <xdr:rowOff>753717</xdr:rowOff>
    </xdr:to>
    <xdr:pic>
      <xdr:nvPicPr>
        <xdr:cNvPr id="154" name="Рисунок 153" descr="8649.970.jpg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43839839"/>
          <a:ext cx="881838" cy="737161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76</xdr:row>
      <xdr:rowOff>16566</xdr:rowOff>
    </xdr:from>
    <xdr:to>
      <xdr:col>0</xdr:col>
      <xdr:colOff>889406</xdr:colOff>
      <xdr:row>76</xdr:row>
      <xdr:rowOff>753718</xdr:rowOff>
    </xdr:to>
    <xdr:pic>
      <xdr:nvPicPr>
        <xdr:cNvPr id="155" name="Рисунок 154" descr="CF6BDDBA-4D7A-4F56-81B1-D33E3A6CF8AB_1512072809.jpg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66" y="44601849"/>
          <a:ext cx="872840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412</xdr:rowOff>
    </xdr:from>
    <xdr:to>
      <xdr:col>0</xdr:col>
      <xdr:colOff>890837</xdr:colOff>
      <xdr:row>77</xdr:row>
      <xdr:rowOff>753717</xdr:rowOff>
    </xdr:to>
    <xdr:pic>
      <xdr:nvPicPr>
        <xdr:cNvPr id="156" name="Рисунок 155" descr="2CFCF165-1897-4D14-A443-49F177EA230A_1496930555 (1).jpg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5347695"/>
          <a:ext cx="890837" cy="75330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78</xdr:row>
      <xdr:rowOff>8281</xdr:rowOff>
    </xdr:from>
    <xdr:to>
      <xdr:col>0</xdr:col>
      <xdr:colOff>890837</xdr:colOff>
      <xdr:row>78</xdr:row>
      <xdr:rowOff>753717</xdr:rowOff>
    </xdr:to>
    <xdr:pic>
      <xdr:nvPicPr>
        <xdr:cNvPr id="157" name="Рисунок 156" descr="56100sh.jpg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46117564"/>
          <a:ext cx="890836" cy="745436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79</xdr:row>
      <xdr:rowOff>15322</xdr:rowOff>
    </xdr:from>
    <xdr:to>
      <xdr:col>0</xdr:col>
      <xdr:colOff>890121</xdr:colOff>
      <xdr:row>80</xdr:row>
      <xdr:rowOff>0</xdr:rowOff>
    </xdr:to>
    <xdr:pic>
      <xdr:nvPicPr>
        <xdr:cNvPr id="159" name="Рисунок 158" descr="57102sh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46886605"/>
          <a:ext cx="881838" cy="746678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80</xdr:row>
      <xdr:rowOff>7756</xdr:rowOff>
    </xdr:from>
    <xdr:to>
      <xdr:col>0</xdr:col>
      <xdr:colOff>890121</xdr:colOff>
      <xdr:row>80</xdr:row>
      <xdr:rowOff>753717</xdr:rowOff>
    </xdr:to>
    <xdr:pic>
      <xdr:nvPicPr>
        <xdr:cNvPr id="160" name="Рисунок 159" descr="60100sh.jpg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47641039"/>
          <a:ext cx="881838" cy="745961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81</xdr:row>
      <xdr:rowOff>7756</xdr:rowOff>
    </xdr:from>
    <xdr:to>
      <xdr:col>0</xdr:col>
      <xdr:colOff>890121</xdr:colOff>
      <xdr:row>81</xdr:row>
      <xdr:rowOff>761999</xdr:rowOff>
    </xdr:to>
    <xdr:pic>
      <xdr:nvPicPr>
        <xdr:cNvPr id="161" name="Рисунок 160" descr="A6628E16-FE1E-4E8E-B836-13B676340F52_1507900473.jpg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48403039"/>
          <a:ext cx="881838" cy="7542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24850</xdr:rowOff>
    </xdr:from>
    <xdr:to>
      <xdr:col>0</xdr:col>
      <xdr:colOff>890836</xdr:colOff>
      <xdr:row>82</xdr:row>
      <xdr:rowOff>753718</xdr:rowOff>
    </xdr:to>
    <xdr:pic>
      <xdr:nvPicPr>
        <xdr:cNvPr id="162" name="Рисунок 161" descr="A7087B7F-BA5F-4B71-B8B9-02F9EA0D7FCA_1514991155.jpg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9182133"/>
          <a:ext cx="890836" cy="7288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16565</xdr:rowOff>
    </xdr:from>
    <xdr:to>
      <xdr:col>0</xdr:col>
      <xdr:colOff>890836</xdr:colOff>
      <xdr:row>83</xdr:row>
      <xdr:rowOff>753717</xdr:rowOff>
    </xdr:to>
    <xdr:pic>
      <xdr:nvPicPr>
        <xdr:cNvPr id="163" name="Рисунок 162" descr="B224F59C-C488-44EF-9573-EF65619BE590_1507900550.jpg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9935848"/>
          <a:ext cx="890836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48</xdr:row>
      <xdr:rowOff>9524</xdr:rowOff>
    </xdr:from>
    <xdr:to>
      <xdr:col>0</xdr:col>
      <xdr:colOff>886239</xdr:colOff>
      <xdr:row>48</xdr:row>
      <xdr:rowOff>753717</xdr:rowOff>
    </xdr:to>
    <xdr:pic>
      <xdr:nvPicPr>
        <xdr:cNvPr id="166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283" y="27574046"/>
          <a:ext cx="877956" cy="7441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8283</xdr:colOff>
      <xdr:row>49</xdr:row>
      <xdr:rowOff>16566</xdr:rowOff>
    </xdr:from>
    <xdr:to>
      <xdr:col>0</xdr:col>
      <xdr:colOff>886240</xdr:colOff>
      <xdr:row>49</xdr:row>
      <xdr:rowOff>753718</xdr:rowOff>
    </xdr:to>
    <xdr:pic>
      <xdr:nvPicPr>
        <xdr:cNvPr id="167" name="Pictur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283" y="28343088"/>
          <a:ext cx="877957" cy="7371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8283</xdr:colOff>
      <xdr:row>54</xdr:row>
      <xdr:rowOff>8283</xdr:rowOff>
    </xdr:from>
    <xdr:to>
      <xdr:col>0</xdr:col>
      <xdr:colOff>886240</xdr:colOff>
      <xdr:row>54</xdr:row>
      <xdr:rowOff>753718</xdr:rowOff>
    </xdr:to>
    <xdr:pic>
      <xdr:nvPicPr>
        <xdr:cNvPr id="168" name="Рисунок 167" descr="2f84dd947b2611ea8e0e10bf48431f65_2f84dd957b2611ea8e0e10bf48431f65.jpg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32144805"/>
          <a:ext cx="877957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</xdr:rowOff>
    </xdr:from>
    <xdr:to>
      <xdr:col>0</xdr:col>
      <xdr:colOff>886239</xdr:colOff>
      <xdr:row>65</xdr:row>
      <xdr:rowOff>0</xdr:rowOff>
    </xdr:to>
    <xdr:pic>
      <xdr:nvPicPr>
        <xdr:cNvPr id="170" name="Рисунок 16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1280523"/>
          <a:ext cx="886239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70</xdr:row>
      <xdr:rowOff>8283</xdr:rowOff>
    </xdr:from>
    <xdr:to>
      <xdr:col>1</xdr:col>
      <xdr:colOff>0</xdr:colOff>
      <xdr:row>70</xdr:row>
      <xdr:rowOff>753718</xdr:rowOff>
    </xdr:to>
    <xdr:pic>
      <xdr:nvPicPr>
        <xdr:cNvPr id="171" name="Рисунок 170" descr="unnamed (2).jpg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lum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45860805"/>
          <a:ext cx="886239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17806</xdr:colOff>
      <xdr:row>19</xdr:row>
      <xdr:rowOff>8283</xdr:rowOff>
    </xdr:from>
    <xdr:to>
      <xdr:col>0</xdr:col>
      <xdr:colOff>883019</xdr:colOff>
      <xdr:row>19</xdr:row>
      <xdr:rowOff>753719</xdr:rowOff>
    </xdr:to>
    <xdr:pic>
      <xdr:nvPicPr>
        <xdr:cNvPr id="172" name="Рисунок 171" descr="unnamed.jpg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7806" y="9028044"/>
          <a:ext cx="865213" cy="745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14070</xdr:rowOff>
    </xdr:from>
    <xdr:to>
      <xdr:col>0</xdr:col>
      <xdr:colOff>874134</xdr:colOff>
      <xdr:row>18</xdr:row>
      <xdr:rowOff>745436</xdr:rowOff>
    </xdr:to>
    <xdr:pic>
      <xdr:nvPicPr>
        <xdr:cNvPr id="173" name="Рисунок 172" descr="unnamed (1).jpg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7509831"/>
          <a:ext cx="874134" cy="731366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20</xdr:row>
      <xdr:rowOff>23607</xdr:rowOff>
    </xdr:from>
    <xdr:to>
      <xdr:col>0</xdr:col>
      <xdr:colOff>882417</xdr:colOff>
      <xdr:row>20</xdr:row>
      <xdr:rowOff>745435</xdr:rowOff>
    </xdr:to>
    <xdr:pic>
      <xdr:nvPicPr>
        <xdr:cNvPr id="175" name="Pictur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8283" y="9805368"/>
          <a:ext cx="874134" cy="72182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17</xdr:row>
      <xdr:rowOff>0</xdr:rowOff>
    </xdr:from>
    <xdr:to>
      <xdr:col>0</xdr:col>
      <xdr:colOff>883055</xdr:colOff>
      <xdr:row>17</xdr:row>
      <xdr:rowOff>745435</xdr:rowOff>
    </xdr:to>
    <xdr:pic>
      <xdr:nvPicPr>
        <xdr:cNvPr id="176" name="Рисунок 175" descr="33605_biser-sharlotta-18141.jpg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5971761"/>
          <a:ext cx="883054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24</xdr:row>
      <xdr:rowOff>1</xdr:rowOff>
    </xdr:from>
    <xdr:to>
      <xdr:col>0</xdr:col>
      <xdr:colOff>886240</xdr:colOff>
      <xdr:row>24</xdr:row>
      <xdr:rowOff>753717</xdr:rowOff>
    </xdr:to>
    <xdr:pic>
      <xdr:nvPicPr>
        <xdr:cNvPr id="179" name="Рисунок 178" descr="54ff9fb8-ad8c-11e5-9e4b-000c292aab07.jpeg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13591762"/>
          <a:ext cx="877957" cy="753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16567</xdr:rowOff>
    </xdr:from>
    <xdr:to>
      <xdr:col>0</xdr:col>
      <xdr:colOff>886238</xdr:colOff>
      <xdr:row>36</xdr:row>
      <xdr:rowOff>1</xdr:rowOff>
    </xdr:to>
    <xdr:pic>
      <xdr:nvPicPr>
        <xdr:cNvPr id="183" name="Рисунок 182" descr="unnamed (4).jpg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5800328"/>
          <a:ext cx="886238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16566</xdr:rowOff>
    </xdr:from>
    <xdr:to>
      <xdr:col>0</xdr:col>
      <xdr:colOff>886239</xdr:colOff>
      <xdr:row>37</xdr:row>
      <xdr:rowOff>0</xdr:rowOff>
    </xdr:to>
    <xdr:pic>
      <xdr:nvPicPr>
        <xdr:cNvPr id="185" name="Рисунок 184" descr="2796224-68050-10-0-biser-preciosa-5gr.jpg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6562327"/>
          <a:ext cx="886239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8283</xdr:rowOff>
    </xdr:from>
    <xdr:to>
      <xdr:col>0</xdr:col>
      <xdr:colOff>886239</xdr:colOff>
      <xdr:row>37</xdr:row>
      <xdr:rowOff>753718</xdr:rowOff>
    </xdr:to>
    <xdr:pic>
      <xdr:nvPicPr>
        <xdr:cNvPr id="186" name="Рисунок 185" descr="2796224-68050-10-0-biser-preciosa-5gr.jpg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7316044"/>
          <a:ext cx="886239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886239</xdr:colOff>
      <xdr:row>43</xdr:row>
      <xdr:rowOff>753717</xdr:rowOff>
    </xdr:to>
    <xdr:pic>
      <xdr:nvPicPr>
        <xdr:cNvPr id="189" name="Рисунок 188" descr="unnamed (2).jpg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lum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2641761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44</xdr:row>
      <xdr:rowOff>1</xdr:rowOff>
    </xdr:from>
    <xdr:to>
      <xdr:col>0</xdr:col>
      <xdr:colOff>886239</xdr:colOff>
      <xdr:row>44</xdr:row>
      <xdr:rowOff>753717</xdr:rowOff>
    </xdr:to>
    <xdr:pic>
      <xdr:nvPicPr>
        <xdr:cNvPr id="191" name="Рисунок 190" descr="unnamed (2).jpg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lum bright="-30000" contrast="2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33403762"/>
          <a:ext cx="886238" cy="753716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46</xdr:row>
      <xdr:rowOff>8283</xdr:rowOff>
    </xdr:from>
    <xdr:to>
      <xdr:col>0</xdr:col>
      <xdr:colOff>886240</xdr:colOff>
      <xdr:row>46</xdr:row>
      <xdr:rowOff>753718</xdr:rowOff>
    </xdr:to>
    <xdr:pic>
      <xdr:nvPicPr>
        <xdr:cNvPr id="193" name="Рисунок 192" descr="6387.970.jpg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34936044"/>
          <a:ext cx="877957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</xdr:row>
      <xdr:rowOff>1</xdr:rowOff>
    </xdr:from>
    <xdr:to>
      <xdr:col>0</xdr:col>
      <xdr:colOff>877957</xdr:colOff>
      <xdr:row>16</xdr:row>
      <xdr:rowOff>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4447762"/>
          <a:ext cx="877956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16</xdr:row>
      <xdr:rowOff>16564</xdr:rowOff>
    </xdr:from>
    <xdr:to>
      <xdr:col>0</xdr:col>
      <xdr:colOff>886240</xdr:colOff>
      <xdr:row>16</xdr:row>
      <xdr:rowOff>745435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66" y="5226325"/>
          <a:ext cx="869674" cy="7288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0</xdr:rowOff>
    </xdr:from>
    <xdr:to>
      <xdr:col>1</xdr:col>
      <xdr:colOff>1</xdr:colOff>
      <xdr:row>21</xdr:row>
      <xdr:rowOff>753717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10543761"/>
          <a:ext cx="894522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8283</xdr:rowOff>
    </xdr:from>
    <xdr:to>
      <xdr:col>0</xdr:col>
      <xdr:colOff>886239</xdr:colOff>
      <xdr:row>22</xdr:row>
      <xdr:rowOff>753718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1314044"/>
          <a:ext cx="886239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8282</xdr:colOff>
      <xdr:row>23</xdr:row>
      <xdr:rowOff>16567</xdr:rowOff>
    </xdr:from>
    <xdr:to>
      <xdr:col>0</xdr:col>
      <xdr:colOff>877957</xdr:colOff>
      <xdr:row>23</xdr:row>
      <xdr:rowOff>753718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2" y="12084328"/>
          <a:ext cx="869675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886239</xdr:colOff>
      <xdr:row>25</xdr:row>
      <xdr:rowOff>753717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4353761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886238</xdr:colOff>
      <xdr:row>26</xdr:row>
      <xdr:rowOff>753718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5115761"/>
          <a:ext cx="886238" cy="7537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1</xdr:rowOff>
    </xdr:from>
    <xdr:to>
      <xdr:col>0</xdr:col>
      <xdr:colOff>886239</xdr:colOff>
      <xdr:row>28</xdr:row>
      <xdr:rowOff>1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15877762"/>
          <a:ext cx="886238" cy="770281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28</xdr:row>
      <xdr:rowOff>8284</xdr:rowOff>
    </xdr:from>
    <xdr:to>
      <xdr:col>0</xdr:col>
      <xdr:colOff>886240</xdr:colOff>
      <xdr:row>29</xdr:row>
      <xdr:rowOff>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4" y="16648045"/>
          <a:ext cx="877956" cy="75371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</xdr:row>
      <xdr:rowOff>16567</xdr:rowOff>
    </xdr:from>
    <xdr:to>
      <xdr:col>0</xdr:col>
      <xdr:colOff>886239</xdr:colOff>
      <xdr:row>30</xdr:row>
      <xdr:rowOff>1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17418328"/>
          <a:ext cx="886238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30</xdr:row>
      <xdr:rowOff>8283</xdr:rowOff>
    </xdr:from>
    <xdr:to>
      <xdr:col>0</xdr:col>
      <xdr:colOff>877957</xdr:colOff>
      <xdr:row>31</xdr:row>
      <xdr:rowOff>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19696044"/>
          <a:ext cx="877956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16566</xdr:rowOff>
    </xdr:from>
    <xdr:to>
      <xdr:col>0</xdr:col>
      <xdr:colOff>877957</xdr:colOff>
      <xdr:row>31</xdr:row>
      <xdr:rowOff>753717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0466327"/>
          <a:ext cx="877957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8283</xdr:rowOff>
    </xdr:from>
    <xdr:to>
      <xdr:col>0</xdr:col>
      <xdr:colOff>877957</xdr:colOff>
      <xdr:row>32</xdr:row>
      <xdr:rowOff>754134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1220044"/>
          <a:ext cx="877957" cy="74585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</xdr:row>
      <xdr:rowOff>0</xdr:rowOff>
    </xdr:from>
    <xdr:to>
      <xdr:col>0</xdr:col>
      <xdr:colOff>882649</xdr:colOff>
      <xdr:row>33</xdr:row>
      <xdr:rowOff>761999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23497761"/>
          <a:ext cx="882648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8283</xdr:rowOff>
    </xdr:from>
    <xdr:to>
      <xdr:col>0</xdr:col>
      <xdr:colOff>881838</xdr:colOff>
      <xdr:row>34</xdr:row>
      <xdr:rowOff>754244</xdr:rowOff>
    </xdr:to>
    <xdr:pic>
      <xdr:nvPicPr>
        <xdr:cNvPr id="58" name="Рисунок 57" descr="60100sh.jpg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5030044"/>
          <a:ext cx="881838" cy="745961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38</xdr:row>
      <xdr:rowOff>8283</xdr:rowOff>
    </xdr:from>
    <xdr:to>
      <xdr:col>0</xdr:col>
      <xdr:colOff>877958</xdr:colOff>
      <xdr:row>38</xdr:row>
      <xdr:rowOff>753718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4" y="28078044"/>
          <a:ext cx="869674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24849</xdr:rowOff>
    </xdr:from>
    <xdr:to>
      <xdr:col>0</xdr:col>
      <xdr:colOff>890836</xdr:colOff>
      <xdr:row>39</xdr:row>
      <xdr:rowOff>753717</xdr:rowOff>
    </xdr:to>
    <xdr:pic>
      <xdr:nvPicPr>
        <xdr:cNvPr id="61" name="Рисунок 60" descr="A7087B7F-BA5F-4B71-B8B9-02F9EA0D7FCA_1514991155.jpg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8856610"/>
          <a:ext cx="890836" cy="7288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16566</xdr:rowOff>
    </xdr:from>
    <xdr:to>
      <xdr:col>0</xdr:col>
      <xdr:colOff>886239</xdr:colOff>
      <xdr:row>40</xdr:row>
      <xdr:rowOff>753717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9610327"/>
          <a:ext cx="886239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886239</xdr:colOff>
      <xdr:row>41</xdr:row>
      <xdr:rowOff>745435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1117761"/>
          <a:ext cx="886239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886239</xdr:colOff>
      <xdr:row>42</xdr:row>
      <xdr:rowOff>745435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1879761"/>
          <a:ext cx="886239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886238</xdr:colOff>
      <xdr:row>45</xdr:row>
      <xdr:rowOff>753716</xdr:rowOff>
    </xdr:to>
    <xdr:pic>
      <xdr:nvPicPr>
        <xdr:cNvPr id="66" name="Рисунок 65" descr="unnamed (2).jpg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lum bright="-30000" contrast="2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4165761"/>
          <a:ext cx="886238" cy="753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8283</xdr:rowOff>
    </xdr:from>
    <xdr:to>
      <xdr:col>0</xdr:col>
      <xdr:colOff>886239</xdr:colOff>
      <xdr:row>50</xdr:row>
      <xdr:rowOff>753716</xdr:rowOff>
    </xdr:to>
    <xdr:pic>
      <xdr:nvPicPr>
        <xdr:cNvPr id="69" name="Рисунок 68" descr="unnamed (1).jpg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9764805"/>
          <a:ext cx="886239" cy="7454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8283</xdr:rowOff>
    </xdr:from>
    <xdr:to>
      <xdr:col>0</xdr:col>
      <xdr:colOff>886239</xdr:colOff>
      <xdr:row>51</xdr:row>
      <xdr:rowOff>753717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0526805"/>
          <a:ext cx="886239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52</xdr:row>
      <xdr:rowOff>1</xdr:rowOff>
    </xdr:from>
    <xdr:to>
      <xdr:col>0</xdr:col>
      <xdr:colOff>886239</xdr:colOff>
      <xdr:row>53</xdr:row>
      <xdr:rowOff>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41280523"/>
          <a:ext cx="886238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16566</xdr:rowOff>
    </xdr:from>
    <xdr:to>
      <xdr:col>0</xdr:col>
      <xdr:colOff>877957</xdr:colOff>
      <xdr:row>54</xdr:row>
      <xdr:rowOff>2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2059088"/>
          <a:ext cx="877957" cy="745436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55</xdr:row>
      <xdr:rowOff>8281</xdr:rowOff>
    </xdr:from>
    <xdr:to>
      <xdr:col>0</xdr:col>
      <xdr:colOff>886240</xdr:colOff>
      <xdr:row>55</xdr:row>
      <xdr:rowOff>753717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43574803"/>
          <a:ext cx="877957" cy="7454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877956</xdr:colOff>
      <xdr:row>56</xdr:row>
      <xdr:rowOff>753717</xdr:rowOff>
    </xdr:to>
    <xdr:pic>
      <xdr:nvPicPr>
        <xdr:cNvPr id="77" name="Рисунок 76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5090522"/>
          <a:ext cx="877956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57</xdr:row>
      <xdr:rowOff>8282</xdr:rowOff>
    </xdr:from>
    <xdr:to>
      <xdr:col>0</xdr:col>
      <xdr:colOff>880391</xdr:colOff>
      <xdr:row>58</xdr:row>
      <xdr:rowOff>0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45860804"/>
          <a:ext cx="880390" cy="753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16566</xdr:rowOff>
    </xdr:from>
    <xdr:to>
      <xdr:col>0</xdr:col>
      <xdr:colOff>877957</xdr:colOff>
      <xdr:row>58</xdr:row>
      <xdr:rowOff>753717</xdr:rowOff>
    </xdr:to>
    <xdr:pic>
      <xdr:nvPicPr>
        <xdr:cNvPr id="80" name="Рисунок 79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6631088"/>
          <a:ext cx="877957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59</xdr:row>
      <xdr:rowOff>8283</xdr:rowOff>
    </xdr:from>
    <xdr:to>
      <xdr:col>0</xdr:col>
      <xdr:colOff>886240</xdr:colOff>
      <xdr:row>59</xdr:row>
      <xdr:rowOff>753718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47384805"/>
          <a:ext cx="877957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1</xdr:rowOff>
    </xdr:from>
    <xdr:to>
      <xdr:col>0</xdr:col>
      <xdr:colOff>877957</xdr:colOff>
      <xdr:row>61</xdr:row>
      <xdr:rowOff>0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8138523"/>
          <a:ext cx="877957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8283</xdr:rowOff>
    </xdr:from>
    <xdr:to>
      <xdr:col>0</xdr:col>
      <xdr:colOff>886239</xdr:colOff>
      <xdr:row>62</xdr:row>
      <xdr:rowOff>0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9670805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16566</xdr:rowOff>
    </xdr:from>
    <xdr:to>
      <xdr:col>0</xdr:col>
      <xdr:colOff>886239</xdr:colOff>
      <xdr:row>62</xdr:row>
      <xdr:rowOff>753717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0441088"/>
          <a:ext cx="886239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877957</xdr:colOff>
      <xdr:row>63</xdr:row>
      <xdr:rowOff>745435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1186522"/>
          <a:ext cx="877957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16566</xdr:rowOff>
    </xdr:from>
    <xdr:to>
      <xdr:col>0</xdr:col>
      <xdr:colOff>886239</xdr:colOff>
      <xdr:row>66</xdr:row>
      <xdr:rowOff>8283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2727088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66</xdr:row>
      <xdr:rowOff>16566</xdr:rowOff>
    </xdr:from>
    <xdr:to>
      <xdr:col>0</xdr:col>
      <xdr:colOff>886240</xdr:colOff>
      <xdr:row>67</xdr:row>
      <xdr:rowOff>1</xdr:rowOff>
    </xdr:to>
    <xdr:pic>
      <xdr:nvPicPr>
        <xdr:cNvPr id="91" name="Рисунок 90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66" y="53489088"/>
          <a:ext cx="869674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16566</xdr:rowOff>
    </xdr:from>
    <xdr:to>
      <xdr:col>0</xdr:col>
      <xdr:colOff>886239</xdr:colOff>
      <xdr:row>68</xdr:row>
      <xdr:rowOff>8283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4251088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16566</xdr:rowOff>
    </xdr:from>
    <xdr:to>
      <xdr:col>0</xdr:col>
      <xdr:colOff>886239</xdr:colOff>
      <xdr:row>68</xdr:row>
      <xdr:rowOff>753717</xdr:rowOff>
    </xdr:to>
    <xdr:pic>
      <xdr:nvPicPr>
        <xdr:cNvPr id="93" name="Рисунок 92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5013088"/>
          <a:ext cx="886239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16566</xdr:rowOff>
    </xdr:from>
    <xdr:to>
      <xdr:col>0</xdr:col>
      <xdr:colOff>886239</xdr:colOff>
      <xdr:row>69</xdr:row>
      <xdr:rowOff>753717</xdr:rowOff>
    </xdr:to>
    <xdr:pic>
      <xdr:nvPicPr>
        <xdr:cNvPr id="94" name="Рисунок 93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BEBA8EAE-BF5A-486C-A8C5-ECC9F3942E4B}">
              <a14:imgProps xmlns:a14="http://schemas.microsoft.com/office/drawing/2010/main" xmlns="">
                <a14:imgLayer r:embed="rId60"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5775088"/>
          <a:ext cx="886239" cy="737151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72</xdr:row>
      <xdr:rowOff>8283</xdr:rowOff>
    </xdr:from>
    <xdr:to>
      <xdr:col>0</xdr:col>
      <xdr:colOff>886240</xdr:colOff>
      <xdr:row>72</xdr:row>
      <xdr:rowOff>753718</xdr:rowOff>
    </xdr:to>
    <xdr:pic>
      <xdr:nvPicPr>
        <xdr:cNvPr id="95" name="Рисунок 94" descr="6387.970.jpg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58052805"/>
          <a:ext cx="877957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8283</xdr:rowOff>
    </xdr:from>
    <xdr:to>
      <xdr:col>0</xdr:col>
      <xdr:colOff>886238</xdr:colOff>
      <xdr:row>71</xdr:row>
      <xdr:rowOff>761999</xdr:rowOff>
    </xdr:to>
    <xdr:pic>
      <xdr:nvPicPr>
        <xdr:cNvPr id="96" name="Рисунок 95" descr="unnamed (2).jpg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lum bright="-30000" contrast="2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7290805"/>
          <a:ext cx="886238" cy="7537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Downloads/bbs-zakaz-preciosa-biser-10-50g-2000%20(1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ланк заказа"/>
    </sheetNames>
    <sheetDataSet>
      <sheetData sheetId="0">
        <row r="307">
          <cell r="F30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86"/>
  <sheetViews>
    <sheetView tabSelected="1" topLeftCell="A13" zoomScale="115" zoomScaleNormal="115" workbookViewId="0">
      <selection activeCell="A42" sqref="A42:XFD42"/>
    </sheetView>
  </sheetViews>
  <sheetFormatPr defaultColWidth="9.140625" defaultRowHeight="12.75"/>
  <cols>
    <col min="1" max="1" width="13.42578125" style="1" customWidth="1"/>
    <col min="2" max="2" width="4.140625" style="1" customWidth="1"/>
    <col min="3" max="3" width="12.85546875" style="3" customWidth="1"/>
    <col min="4" max="4" width="30" style="26" customWidth="1"/>
    <col min="5" max="5" width="13.85546875" style="1" customWidth="1"/>
    <col min="6" max="6" width="17.85546875" style="38" customWidth="1"/>
    <col min="7" max="7" width="6.42578125" style="38" hidden="1" customWidth="1"/>
    <col min="8" max="8" width="17.42578125" style="38" customWidth="1"/>
    <col min="9" max="9" width="0.140625" style="38" hidden="1" customWidth="1"/>
    <col min="10" max="10" width="18" style="38" customWidth="1"/>
    <col min="11" max="11" width="0.140625" style="1" hidden="1" customWidth="1"/>
    <col min="12" max="12" width="12.28515625" style="1" customWidth="1"/>
    <col min="13" max="13" width="0.140625" style="1" customWidth="1"/>
    <col min="14" max="14" width="10.85546875" style="1" customWidth="1"/>
    <col min="15" max="16384" width="9.140625" style="1"/>
  </cols>
  <sheetData>
    <row r="1" spans="1:16" ht="21.75" customHeight="1">
      <c r="D1" s="69" t="s">
        <v>14</v>
      </c>
      <c r="E1" s="69"/>
      <c r="F1" s="69"/>
      <c r="G1" s="69"/>
      <c r="H1" s="69"/>
      <c r="J1" s="69" t="s">
        <v>66</v>
      </c>
      <c r="K1" s="69"/>
      <c r="L1" s="69"/>
    </row>
    <row r="2" spans="1:16" ht="21.75" customHeight="1">
      <c r="D2" s="69"/>
      <c r="E2" s="69"/>
      <c r="F2" s="69"/>
      <c r="G2" s="69"/>
      <c r="H2" s="69"/>
      <c r="J2" s="69"/>
      <c r="K2" s="69"/>
      <c r="L2" s="69"/>
    </row>
    <row r="3" spans="1:16" ht="21.75" customHeight="1">
      <c r="D3" s="70"/>
      <c r="E3" s="70"/>
      <c r="F3" s="70"/>
      <c r="G3" s="70"/>
      <c r="H3" s="70"/>
      <c r="J3" s="70"/>
      <c r="K3" s="70"/>
      <c r="L3" s="70"/>
    </row>
    <row r="4" spans="1:16" ht="18" customHeight="1">
      <c r="A4" s="71" t="s">
        <v>3</v>
      </c>
      <c r="B4" s="71"/>
      <c r="C4" s="71"/>
      <c r="D4" s="72" t="s">
        <v>30</v>
      </c>
      <c r="E4" s="72"/>
      <c r="F4" s="72"/>
      <c r="G4" s="72"/>
      <c r="H4" s="72"/>
      <c r="I4" s="72"/>
      <c r="J4" s="72"/>
      <c r="K4" s="72"/>
      <c r="L4" s="72"/>
    </row>
    <row r="5" spans="1:16" ht="18" customHeight="1">
      <c r="A5" s="73" t="s">
        <v>2</v>
      </c>
      <c r="B5" s="74"/>
      <c r="C5" s="75"/>
      <c r="D5" s="76"/>
      <c r="E5" s="76"/>
      <c r="F5" s="76"/>
      <c r="G5" s="76"/>
      <c r="H5" s="76"/>
      <c r="I5" s="76"/>
      <c r="J5" s="76"/>
      <c r="K5" s="76"/>
      <c r="L5" s="76"/>
    </row>
    <row r="6" spans="1:16" ht="18" customHeight="1">
      <c r="A6" s="71" t="s">
        <v>25</v>
      </c>
      <c r="B6" s="71"/>
      <c r="C6" s="71"/>
      <c r="D6" s="77"/>
      <c r="E6" s="78"/>
      <c r="F6" s="78"/>
      <c r="G6" s="78"/>
      <c r="H6" s="78"/>
      <c r="I6" s="78"/>
      <c r="J6" s="78"/>
      <c r="K6" s="78"/>
      <c r="L6" s="79"/>
    </row>
    <row r="7" spans="1:16" ht="5.25" customHeight="1" thickBot="1">
      <c r="A7" s="6"/>
      <c r="B7" s="6"/>
      <c r="C7" s="6"/>
      <c r="D7" s="23"/>
      <c r="E7" s="12"/>
      <c r="F7" s="39"/>
      <c r="G7" s="39"/>
      <c r="H7" s="39"/>
      <c r="I7" s="39"/>
      <c r="J7" s="39"/>
      <c r="K7" s="12"/>
      <c r="L7" s="15"/>
    </row>
    <row r="8" spans="1:16" ht="16.5" customHeight="1" thickTop="1">
      <c r="A8" s="9"/>
      <c r="B8" s="9"/>
      <c r="C8" s="10"/>
      <c r="D8" s="60" t="s">
        <v>78</v>
      </c>
      <c r="E8" s="61"/>
      <c r="F8" s="40"/>
      <c r="G8" s="41"/>
      <c r="H8" s="42"/>
      <c r="I8" s="42"/>
      <c r="J8" s="43" t="s">
        <v>11</v>
      </c>
      <c r="K8" s="5"/>
      <c r="L8" s="80">
        <f>SUM(M16:M84)</f>
        <v>0</v>
      </c>
      <c r="N8" s="62" t="s">
        <v>9</v>
      </c>
    </row>
    <row r="9" spans="1:16" s="2" customFormat="1" ht="23.25" customHeight="1" thickBot="1">
      <c r="A9" s="11"/>
      <c r="B9" s="11"/>
      <c r="C9" s="67" t="s">
        <v>10</v>
      </c>
      <c r="D9" s="68"/>
      <c r="E9" s="13"/>
      <c r="F9" s="44">
        <f>SUM(G16:G350)</f>
        <v>0</v>
      </c>
      <c r="G9" s="45"/>
      <c r="H9" s="46">
        <f>SUM(I16:I350)</f>
        <v>0</v>
      </c>
      <c r="I9" s="45"/>
      <c r="J9" s="47">
        <f>SUM(K16:K350)</f>
        <v>0</v>
      </c>
      <c r="K9" s="14"/>
      <c r="L9" s="81"/>
      <c r="N9" s="62"/>
    </row>
    <row r="10" spans="1:16" ht="17.25" customHeight="1" thickTop="1">
      <c r="A10" s="82" t="s">
        <v>0</v>
      </c>
      <c r="B10" s="85"/>
      <c r="C10" s="88" t="s">
        <v>1</v>
      </c>
      <c r="D10" s="91" t="s">
        <v>67</v>
      </c>
      <c r="E10" s="94" t="s">
        <v>68</v>
      </c>
      <c r="F10" s="97" t="s">
        <v>69</v>
      </c>
      <c r="G10" s="98"/>
      <c r="H10" s="98"/>
      <c r="I10" s="98"/>
      <c r="J10" s="99"/>
      <c r="K10" s="55"/>
      <c r="L10" s="100" t="s">
        <v>70</v>
      </c>
      <c r="M10" s="16"/>
      <c r="N10" s="16"/>
      <c r="O10" s="16"/>
    </row>
    <row r="11" spans="1:16" ht="22.5" customHeight="1">
      <c r="A11" s="83"/>
      <c r="B11" s="86"/>
      <c r="C11" s="89"/>
      <c r="D11" s="92"/>
      <c r="E11" s="95"/>
      <c r="F11" s="56" t="s">
        <v>71</v>
      </c>
      <c r="G11" s="57"/>
      <c r="H11" s="58" t="s">
        <v>72</v>
      </c>
      <c r="I11" s="57"/>
      <c r="J11" s="58" t="s">
        <v>73</v>
      </c>
      <c r="K11" s="59"/>
      <c r="L11" s="101"/>
      <c r="M11" s="16"/>
      <c r="N11" s="16"/>
      <c r="O11" s="16"/>
    </row>
    <row r="12" spans="1:16" ht="17.25" customHeight="1">
      <c r="A12" s="83"/>
      <c r="B12" s="86"/>
      <c r="C12" s="89"/>
      <c r="D12" s="92"/>
      <c r="E12" s="95"/>
      <c r="F12" s="97" t="s">
        <v>74</v>
      </c>
      <c r="G12" s="98"/>
      <c r="H12" s="98"/>
      <c r="I12" s="98"/>
      <c r="J12" s="99"/>
      <c r="K12" s="55"/>
      <c r="L12" s="101"/>
      <c r="M12" s="16"/>
      <c r="N12" s="16"/>
      <c r="O12" s="16"/>
    </row>
    <row r="13" spans="1:16" ht="24.75" customHeight="1">
      <c r="A13" s="84"/>
      <c r="B13" s="87"/>
      <c r="C13" s="90"/>
      <c r="D13" s="93"/>
      <c r="E13" s="96"/>
      <c r="F13" s="56" t="s">
        <v>75</v>
      </c>
      <c r="G13" s="57"/>
      <c r="H13" s="57" t="s">
        <v>76</v>
      </c>
      <c r="I13" s="57"/>
      <c r="J13" s="57" t="s">
        <v>77</v>
      </c>
      <c r="K13" s="59"/>
      <c r="L13" s="102"/>
      <c r="M13" s="16"/>
      <c r="N13" s="16"/>
      <c r="O13" s="16"/>
      <c r="P13" s="16"/>
    </row>
    <row r="14" spans="1:16" s="2" customFormat="1" ht="8.25" customHeight="1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6"/>
      <c r="L14" s="65"/>
    </row>
    <row r="15" spans="1:16" ht="20.25" customHeight="1">
      <c r="A15" s="27"/>
      <c r="B15" s="27"/>
      <c r="C15" s="28"/>
      <c r="D15" s="32" t="s">
        <v>47</v>
      </c>
      <c r="E15" s="32"/>
      <c r="F15" s="48"/>
      <c r="G15" s="49"/>
      <c r="H15" s="48"/>
      <c r="I15" s="49"/>
      <c r="J15" s="48"/>
      <c r="K15" s="27"/>
      <c r="L15" s="33"/>
    </row>
    <row r="16" spans="1:16" ht="60" customHeight="1">
      <c r="A16"/>
      <c r="B16" s="4">
        <v>2</v>
      </c>
      <c r="C16" s="8" t="s">
        <v>32</v>
      </c>
      <c r="D16" s="24" t="s">
        <v>31</v>
      </c>
      <c r="E16" s="21">
        <v>390</v>
      </c>
      <c r="F16" s="50">
        <v>4.08</v>
      </c>
      <c r="G16" s="51">
        <f t="shared" ref="G16:G40" si="0">F16*L16</f>
        <v>0</v>
      </c>
      <c r="H16" s="51">
        <v>3.86</v>
      </c>
      <c r="I16" s="51">
        <f t="shared" ref="I16:I40" si="1">H16*L16</f>
        <v>0</v>
      </c>
      <c r="J16" s="52">
        <v>3.4</v>
      </c>
      <c r="K16" s="7">
        <f t="shared" ref="K16" si="2">J16*L16</f>
        <v>0</v>
      </c>
      <c r="L16" s="7"/>
      <c r="M16" s="1">
        <f t="shared" ref="M16" si="3">L16*0.05</f>
        <v>0</v>
      </c>
    </row>
    <row r="17" spans="1:13" ht="60" customHeight="1">
      <c r="A17" s="4"/>
      <c r="B17" s="4">
        <v>3</v>
      </c>
      <c r="C17" s="8" t="s">
        <v>33</v>
      </c>
      <c r="D17" s="24" t="s">
        <v>31</v>
      </c>
      <c r="E17" s="21">
        <v>420</v>
      </c>
      <c r="F17" s="50">
        <v>4.4400000000000004</v>
      </c>
      <c r="G17" s="51">
        <f t="shared" si="0"/>
        <v>0</v>
      </c>
      <c r="H17" s="51">
        <v>3.95</v>
      </c>
      <c r="I17" s="51">
        <f t="shared" si="1"/>
        <v>0</v>
      </c>
      <c r="J17" s="52">
        <v>3.7</v>
      </c>
      <c r="K17" s="7">
        <f t="shared" ref="K17:K21" si="4">J17*L17</f>
        <v>0</v>
      </c>
      <c r="L17" s="7"/>
      <c r="M17" s="1">
        <f t="shared" ref="M17:M21" si="5">L17*0.05</f>
        <v>0</v>
      </c>
    </row>
    <row r="18" spans="1:13" ht="60" customHeight="1">
      <c r="A18" s="4"/>
      <c r="B18" s="4">
        <v>4</v>
      </c>
      <c r="C18" s="36" t="s">
        <v>61</v>
      </c>
      <c r="D18" s="24" t="s">
        <v>31</v>
      </c>
      <c r="E18" s="21">
        <v>480</v>
      </c>
      <c r="F18" s="50">
        <v>5.04</v>
      </c>
      <c r="G18" s="51">
        <f t="shared" si="0"/>
        <v>0</v>
      </c>
      <c r="H18" s="51">
        <v>4.4800000000000004</v>
      </c>
      <c r="I18" s="51">
        <f t="shared" si="1"/>
        <v>0</v>
      </c>
      <c r="J18" s="52">
        <v>4.2</v>
      </c>
      <c r="K18" s="7">
        <f t="shared" si="4"/>
        <v>0</v>
      </c>
      <c r="L18" s="7"/>
      <c r="M18" s="1">
        <f t="shared" si="5"/>
        <v>0</v>
      </c>
    </row>
    <row r="19" spans="1:13" ht="60" customHeight="1">
      <c r="A19" s="4"/>
      <c r="B19" s="4">
        <v>4</v>
      </c>
      <c r="C19" s="36" t="s">
        <v>62</v>
      </c>
      <c r="D19" s="24" t="s">
        <v>31</v>
      </c>
      <c r="E19" s="21">
        <v>480</v>
      </c>
      <c r="F19" s="50">
        <v>5.04</v>
      </c>
      <c r="G19" s="51">
        <f t="shared" si="0"/>
        <v>0</v>
      </c>
      <c r="H19" s="51">
        <v>4.4800000000000004</v>
      </c>
      <c r="I19" s="51">
        <f t="shared" si="1"/>
        <v>0</v>
      </c>
      <c r="J19" s="52">
        <v>4.2</v>
      </c>
      <c r="K19" s="7">
        <f t="shared" si="4"/>
        <v>0</v>
      </c>
      <c r="L19" s="7"/>
      <c r="M19" s="1">
        <f t="shared" si="5"/>
        <v>0</v>
      </c>
    </row>
    <row r="20" spans="1:13" ht="60" customHeight="1">
      <c r="A20" s="4"/>
      <c r="B20" s="4"/>
      <c r="C20" s="36" t="s">
        <v>63</v>
      </c>
      <c r="D20" s="24" t="s">
        <v>64</v>
      </c>
      <c r="E20" s="21">
        <v>360</v>
      </c>
      <c r="F20" s="50">
        <v>3.78</v>
      </c>
      <c r="G20" s="51">
        <f t="shared" si="0"/>
        <v>0</v>
      </c>
      <c r="H20" s="51">
        <v>3.36</v>
      </c>
      <c r="I20" s="51">
        <f t="shared" si="1"/>
        <v>0</v>
      </c>
      <c r="J20" s="52">
        <v>3.15</v>
      </c>
      <c r="K20" s="7">
        <f t="shared" si="4"/>
        <v>0</v>
      </c>
      <c r="L20" s="7"/>
      <c r="M20" s="1">
        <f t="shared" si="5"/>
        <v>0</v>
      </c>
    </row>
    <row r="21" spans="1:13" ht="60" customHeight="1">
      <c r="A21" s="4"/>
      <c r="B21" s="4">
        <v>4</v>
      </c>
      <c r="C21" s="36" t="s">
        <v>57</v>
      </c>
      <c r="D21" s="24" t="s">
        <v>31</v>
      </c>
      <c r="E21" s="21">
        <v>480</v>
      </c>
      <c r="F21" s="50">
        <v>5.04</v>
      </c>
      <c r="G21" s="51">
        <f t="shared" si="0"/>
        <v>0</v>
      </c>
      <c r="H21" s="51">
        <v>4.4800000000000004</v>
      </c>
      <c r="I21" s="51">
        <f t="shared" si="1"/>
        <v>0</v>
      </c>
      <c r="J21" s="52">
        <v>4.2</v>
      </c>
      <c r="K21" s="7">
        <f t="shared" si="4"/>
        <v>0</v>
      </c>
      <c r="L21" s="7"/>
      <c r="M21" s="1">
        <f t="shared" si="5"/>
        <v>0</v>
      </c>
    </row>
    <row r="22" spans="1:13" ht="60" customHeight="1">
      <c r="A22" s="4"/>
      <c r="B22" s="4">
        <v>1</v>
      </c>
      <c r="C22" s="8" t="s">
        <v>18</v>
      </c>
      <c r="D22" s="24" t="s">
        <v>31</v>
      </c>
      <c r="E22" s="21">
        <v>360</v>
      </c>
      <c r="F22" s="50">
        <v>3.78</v>
      </c>
      <c r="G22" s="51">
        <f t="shared" si="0"/>
        <v>0</v>
      </c>
      <c r="H22" s="51">
        <v>3.36</v>
      </c>
      <c r="I22" s="51">
        <f t="shared" si="1"/>
        <v>0</v>
      </c>
      <c r="J22" s="52">
        <v>3.15</v>
      </c>
      <c r="K22" s="7">
        <f t="shared" ref="K22" si="6">J22*L22</f>
        <v>0</v>
      </c>
      <c r="L22" s="7"/>
      <c r="M22" s="1">
        <f t="shared" ref="M22" si="7">L22*0.05</f>
        <v>0</v>
      </c>
    </row>
    <row r="23" spans="1:13" ht="60" customHeight="1">
      <c r="A23" s="4"/>
      <c r="B23" s="4">
        <v>1</v>
      </c>
      <c r="C23" s="8" t="s">
        <v>34</v>
      </c>
      <c r="D23" s="24" t="s">
        <v>31</v>
      </c>
      <c r="E23" s="21">
        <v>360</v>
      </c>
      <c r="F23" s="50">
        <v>3.78</v>
      </c>
      <c r="G23" s="51">
        <f t="shared" si="0"/>
        <v>0</v>
      </c>
      <c r="H23" s="51">
        <v>3.36</v>
      </c>
      <c r="I23" s="51">
        <f t="shared" si="1"/>
        <v>0</v>
      </c>
      <c r="J23" s="52">
        <v>3.15</v>
      </c>
      <c r="K23" s="7">
        <f t="shared" ref="K23" si="8">J23*L23</f>
        <v>0</v>
      </c>
      <c r="L23" s="7"/>
      <c r="M23" s="1">
        <f t="shared" ref="M23" si="9">L23*0.05</f>
        <v>0</v>
      </c>
    </row>
    <row r="24" spans="1:13" ht="60" customHeight="1">
      <c r="A24" s="4"/>
      <c r="B24" s="4">
        <v>1</v>
      </c>
      <c r="C24" s="8" t="s">
        <v>35</v>
      </c>
      <c r="D24" s="24" t="s">
        <v>31</v>
      </c>
      <c r="E24" s="21">
        <v>360</v>
      </c>
      <c r="F24" s="50">
        <v>3.78</v>
      </c>
      <c r="G24" s="51">
        <f t="shared" si="0"/>
        <v>0</v>
      </c>
      <c r="H24" s="51">
        <v>3.36</v>
      </c>
      <c r="I24" s="51">
        <f t="shared" si="1"/>
        <v>0</v>
      </c>
      <c r="J24" s="52">
        <v>3.15</v>
      </c>
      <c r="K24" s="7">
        <f t="shared" ref="K24" si="10">J24*L24</f>
        <v>0</v>
      </c>
      <c r="L24" s="7"/>
      <c r="M24" s="1">
        <f t="shared" ref="M24" si="11">L24*0.05</f>
        <v>0</v>
      </c>
    </row>
    <row r="25" spans="1:13" ht="60" customHeight="1">
      <c r="A25" s="4"/>
      <c r="B25" s="4"/>
      <c r="C25" s="8" t="s">
        <v>4</v>
      </c>
      <c r="D25" s="24" t="s">
        <v>64</v>
      </c>
      <c r="E25" s="21">
        <v>360</v>
      </c>
      <c r="F25" s="50">
        <v>3.78</v>
      </c>
      <c r="G25" s="51">
        <f t="shared" ref="G25" si="12">F25*L25</f>
        <v>0</v>
      </c>
      <c r="H25" s="51">
        <v>3.36</v>
      </c>
      <c r="I25" s="51">
        <f t="shared" ref="I25" si="13">H25*L25</f>
        <v>0</v>
      </c>
      <c r="J25" s="52">
        <v>3.15</v>
      </c>
      <c r="K25" s="7">
        <f t="shared" ref="K25" si="14">J25*L25</f>
        <v>0</v>
      </c>
      <c r="L25" s="7"/>
      <c r="M25" s="1">
        <f t="shared" ref="M25" si="15">L25*0.05</f>
        <v>0</v>
      </c>
    </row>
    <row r="26" spans="1:13" ht="60" customHeight="1">
      <c r="A26" s="4"/>
      <c r="B26" s="4">
        <v>1</v>
      </c>
      <c r="C26" s="8" t="s">
        <v>36</v>
      </c>
      <c r="D26" s="24" t="s">
        <v>31</v>
      </c>
      <c r="E26" s="21">
        <v>360</v>
      </c>
      <c r="F26" s="50">
        <v>3.78</v>
      </c>
      <c r="G26" s="51">
        <f t="shared" si="0"/>
        <v>0</v>
      </c>
      <c r="H26" s="51">
        <v>3.36</v>
      </c>
      <c r="I26" s="51">
        <f t="shared" si="1"/>
        <v>0</v>
      </c>
      <c r="J26" s="52">
        <v>3.15</v>
      </c>
      <c r="K26" s="7">
        <f t="shared" ref="K26:K44" si="16">J26*L26</f>
        <v>0</v>
      </c>
      <c r="L26" s="7"/>
      <c r="M26" s="1">
        <f t="shared" ref="M26:M44" si="17">L26*0.05</f>
        <v>0</v>
      </c>
    </row>
    <row r="27" spans="1:13" ht="60" customHeight="1">
      <c r="A27" s="4"/>
      <c r="B27" s="4">
        <v>1</v>
      </c>
      <c r="C27" s="8" t="s">
        <v>29</v>
      </c>
      <c r="D27" s="24" t="s">
        <v>31</v>
      </c>
      <c r="E27" s="21">
        <v>360</v>
      </c>
      <c r="F27" s="50">
        <v>3.78</v>
      </c>
      <c r="G27" s="51">
        <f t="shared" si="0"/>
        <v>0</v>
      </c>
      <c r="H27" s="51">
        <v>3.36</v>
      </c>
      <c r="I27" s="51">
        <f t="shared" si="1"/>
        <v>0</v>
      </c>
      <c r="J27" s="52">
        <v>3.15</v>
      </c>
      <c r="K27" s="7">
        <f t="shared" si="16"/>
        <v>0</v>
      </c>
      <c r="L27" s="7"/>
      <c r="M27" s="1">
        <f t="shared" si="17"/>
        <v>0</v>
      </c>
    </row>
    <row r="28" spans="1:13" ht="60" customHeight="1">
      <c r="A28" s="4"/>
      <c r="B28" s="4">
        <v>1</v>
      </c>
      <c r="C28" s="8" t="s">
        <v>37</v>
      </c>
      <c r="D28" s="24" t="s">
        <v>31</v>
      </c>
      <c r="E28" s="21">
        <v>360</v>
      </c>
      <c r="F28" s="50">
        <v>3.78</v>
      </c>
      <c r="G28" s="51">
        <f t="shared" si="0"/>
        <v>0</v>
      </c>
      <c r="H28" s="51">
        <v>3.36</v>
      </c>
      <c r="I28" s="51">
        <f t="shared" si="1"/>
        <v>0</v>
      </c>
      <c r="J28" s="52">
        <v>3.15</v>
      </c>
      <c r="K28" s="7">
        <f t="shared" ref="K28" si="18">J28*L28</f>
        <v>0</v>
      </c>
      <c r="L28" s="7"/>
      <c r="M28" s="1">
        <f t="shared" ref="M28" si="19">L28*0.05</f>
        <v>0</v>
      </c>
    </row>
    <row r="29" spans="1:13" ht="60" customHeight="1">
      <c r="A29"/>
      <c r="B29" s="4">
        <v>1</v>
      </c>
      <c r="C29" s="8" t="s">
        <v>16</v>
      </c>
      <c r="D29" s="24" t="s">
        <v>31</v>
      </c>
      <c r="E29" s="21">
        <v>360</v>
      </c>
      <c r="F29" s="50">
        <v>3.78</v>
      </c>
      <c r="G29" s="51">
        <f t="shared" si="0"/>
        <v>0</v>
      </c>
      <c r="H29" s="51">
        <v>3.36</v>
      </c>
      <c r="I29" s="51">
        <f t="shared" si="1"/>
        <v>0</v>
      </c>
      <c r="J29" s="52">
        <v>3.15</v>
      </c>
      <c r="K29" s="7">
        <f t="shared" si="16"/>
        <v>0</v>
      </c>
      <c r="L29" s="7"/>
      <c r="M29" s="1">
        <f t="shared" si="17"/>
        <v>0</v>
      </c>
    </row>
    <row r="30" spans="1:13" ht="60" customHeight="1">
      <c r="A30" s="4"/>
      <c r="B30" s="4">
        <v>1</v>
      </c>
      <c r="C30" s="8" t="s">
        <v>38</v>
      </c>
      <c r="D30" s="24" t="s">
        <v>31</v>
      </c>
      <c r="E30" s="21">
        <v>360</v>
      </c>
      <c r="F30" s="50">
        <v>3.78</v>
      </c>
      <c r="G30" s="51">
        <f t="shared" si="0"/>
        <v>0</v>
      </c>
      <c r="H30" s="51">
        <v>3.36</v>
      </c>
      <c r="I30" s="51">
        <f t="shared" si="1"/>
        <v>0</v>
      </c>
      <c r="J30" s="52">
        <v>3.15</v>
      </c>
      <c r="K30" s="7">
        <f t="shared" ref="K30:K33" si="20">J30*L30</f>
        <v>0</v>
      </c>
      <c r="L30" s="7"/>
      <c r="M30" s="1">
        <f t="shared" ref="M30:M33" si="21">L30*0.05</f>
        <v>0</v>
      </c>
    </row>
    <row r="31" spans="1:13" ht="60" customHeight="1">
      <c r="A31" s="4"/>
      <c r="B31" s="4">
        <v>1</v>
      </c>
      <c r="C31" s="8" t="s">
        <v>23</v>
      </c>
      <c r="D31" s="24" t="s">
        <v>31</v>
      </c>
      <c r="E31" s="21">
        <v>360</v>
      </c>
      <c r="F31" s="50">
        <v>3.78</v>
      </c>
      <c r="G31" s="51">
        <f t="shared" si="0"/>
        <v>0</v>
      </c>
      <c r="H31" s="51">
        <v>3.36</v>
      </c>
      <c r="I31" s="51">
        <f t="shared" si="1"/>
        <v>0</v>
      </c>
      <c r="J31" s="52">
        <v>3.15</v>
      </c>
      <c r="K31" s="7">
        <f t="shared" ref="K31" si="22">J31*L31</f>
        <v>0</v>
      </c>
      <c r="L31" s="7"/>
      <c r="M31" s="1">
        <f t="shared" ref="M31" si="23">L31*0.05</f>
        <v>0</v>
      </c>
    </row>
    <row r="32" spans="1:13" ht="60" customHeight="1">
      <c r="A32" s="22"/>
      <c r="B32" s="4">
        <v>3</v>
      </c>
      <c r="C32" s="8" t="s">
        <v>28</v>
      </c>
      <c r="D32" s="24" t="s">
        <v>31</v>
      </c>
      <c r="E32" s="21">
        <v>420</v>
      </c>
      <c r="F32" s="50">
        <v>4.4400000000000004</v>
      </c>
      <c r="G32" s="51">
        <f t="shared" ref="G32" si="24">F32*L32</f>
        <v>0</v>
      </c>
      <c r="H32" s="51">
        <v>3.95</v>
      </c>
      <c r="I32" s="51">
        <f t="shared" ref="I32" si="25">H32*L32</f>
        <v>0</v>
      </c>
      <c r="J32" s="52">
        <v>3.7</v>
      </c>
      <c r="K32" s="7">
        <f t="shared" si="20"/>
        <v>0</v>
      </c>
      <c r="L32" s="7"/>
      <c r="M32" s="1">
        <f t="shared" si="21"/>
        <v>0</v>
      </c>
    </row>
    <row r="33" spans="1:13" ht="60" customHeight="1">
      <c r="A33" s="22"/>
      <c r="B33" s="4">
        <v>1</v>
      </c>
      <c r="C33" s="8" t="s">
        <v>40</v>
      </c>
      <c r="D33" s="24" t="s">
        <v>31</v>
      </c>
      <c r="E33" s="21">
        <v>360</v>
      </c>
      <c r="F33" s="50">
        <v>3.78</v>
      </c>
      <c r="G33" s="51">
        <f t="shared" si="0"/>
        <v>0</v>
      </c>
      <c r="H33" s="51">
        <v>3.36</v>
      </c>
      <c r="I33" s="51">
        <f t="shared" si="1"/>
        <v>0</v>
      </c>
      <c r="J33" s="52">
        <v>3.15</v>
      </c>
      <c r="K33" s="7">
        <f t="shared" si="20"/>
        <v>0</v>
      </c>
      <c r="L33" s="7"/>
      <c r="M33" s="1">
        <f t="shared" si="21"/>
        <v>0</v>
      </c>
    </row>
    <row r="34" spans="1:13" ht="60" customHeight="1">
      <c r="A34" s="4"/>
      <c r="B34" s="4">
        <v>3</v>
      </c>
      <c r="C34" s="8" t="s">
        <v>41</v>
      </c>
      <c r="D34" s="24" t="s">
        <v>31</v>
      </c>
      <c r="E34" s="21">
        <v>420</v>
      </c>
      <c r="F34" s="50">
        <v>4.4400000000000004</v>
      </c>
      <c r="G34" s="51">
        <f t="shared" ref="G34" si="26">F34*L34</f>
        <v>0</v>
      </c>
      <c r="H34" s="51">
        <v>3.95</v>
      </c>
      <c r="I34" s="51">
        <f t="shared" ref="I34" si="27">H34*L34</f>
        <v>0</v>
      </c>
      <c r="J34" s="52">
        <v>3.7</v>
      </c>
      <c r="K34" s="7">
        <f t="shared" ref="K34:K35" si="28">J34*L34</f>
        <v>0</v>
      </c>
      <c r="L34" s="7"/>
      <c r="M34" s="1">
        <f t="shared" ref="M34:M35" si="29">L34*0.05</f>
        <v>0</v>
      </c>
    </row>
    <row r="35" spans="1:13" ht="60" customHeight="1">
      <c r="A35" s="4"/>
      <c r="B35" s="4">
        <v>1</v>
      </c>
      <c r="C35" s="8" t="s">
        <v>42</v>
      </c>
      <c r="D35" s="24" t="s">
        <v>31</v>
      </c>
      <c r="E35" s="21">
        <v>360</v>
      </c>
      <c r="F35" s="50">
        <v>3.78</v>
      </c>
      <c r="G35" s="51">
        <f t="shared" si="0"/>
        <v>0</v>
      </c>
      <c r="H35" s="51">
        <v>3.36</v>
      </c>
      <c r="I35" s="51">
        <f t="shared" si="1"/>
        <v>0</v>
      </c>
      <c r="J35" s="52">
        <v>3.15</v>
      </c>
      <c r="K35" s="7">
        <f t="shared" si="28"/>
        <v>0</v>
      </c>
      <c r="L35" s="7"/>
      <c r="M35" s="1">
        <f t="shared" si="29"/>
        <v>0</v>
      </c>
    </row>
    <row r="36" spans="1:13" ht="60" customHeight="1">
      <c r="A36" s="4"/>
      <c r="B36" s="4"/>
      <c r="C36" s="8" t="s">
        <v>65</v>
      </c>
      <c r="D36" s="24" t="s">
        <v>64</v>
      </c>
      <c r="E36" s="21">
        <v>360</v>
      </c>
      <c r="F36" s="50">
        <v>3.78</v>
      </c>
      <c r="G36" s="51">
        <f t="shared" ref="G36" si="30">F36*L36</f>
        <v>0</v>
      </c>
      <c r="H36" s="51">
        <v>3.36</v>
      </c>
      <c r="I36" s="51">
        <f t="shared" ref="I36" si="31">H36*L36</f>
        <v>0</v>
      </c>
      <c r="J36" s="52">
        <v>3.15</v>
      </c>
      <c r="K36" s="7">
        <f t="shared" ref="K36" si="32">J36*L36</f>
        <v>0</v>
      </c>
      <c r="L36" s="7"/>
      <c r="M36" s="1">
        <f t="shared" ref="M36" si="33">L36*0.05</f>
        <v>0</v>
      </c>
    </row>
    <row r="37" spans="1:13" ht="60" customHeight="1">
      <c r="A37" s="4"/>
      <c r="B37" s="4"/>
      <c r="C37" s="8" t="s">
        <v>43</v>
      </c>
      <c r="D37" s="24" t="s">
        <v>64</v>
      </c>
      <c r="E37" s="21">
        <v>360</v>
      </c>
      <c r="F37" s="50">
        <v>3.78</v>
      </c>
      <c r="G37" s="51">
        <f t="shared" ref="G37" si="34">F37*L37</f>
        <v>0</v>
      </c>
      <c r="H37" s="51">
        <v>3.36</v>
      </c>
      <c r="I37" s="51">
        <f t="shared" ref="I37" si="35">H37*L37</f>
        <v>0</v>
      </c>
      <c r="J37" s="52">
        <v>3.15</v>
      </c>
      <c r="K37" s="7">
        <f t="shared" ref="K37" si="36">J37*L37</f>
        <v>0</v>
      </c>
      <c r="L37" s="7"/>
      <c r="M37" s="1">
        <f t="shared" ref="M37" si="37">L37*0.05</f>
        <v>0</v>
      </c>
    </row>
    <row r="38" spans="1:13" ht="60" customHeight="1">
      <c r="A38"/>
      <c r="B38" s="4">
        <v>2</v>
      </c>
      <c r="C38" s="8" t="s">
        <v>43</v>
      </c>
      <c r="D38" s="24" t="s">
        <v>31</v>
      </c>
      <c r="E38" s="21">
        <v>390</v>
      </c>
      <c r="F38" s="50">
        <v>4.08</v>
      </c>
      <c r="G38" s="51">
        <f t="shared" si="0"/>
        <v>0</v>
      </c>
      <c r="H38" s="51">
        <v>3.86</v>
      </c>
      <c r="I38" s="51">
        <f t="shared" si="1"/>
        <v>0</v>
      </c>
      <c r="J38" s="52">
        <v>3.4</v>
      </c>
      <c r="K38" s="7">
        <f t="shared" si="16"/>
        <v>0</v>
      </c>
      <c r="L38" s="7"/>
      <c r="M38" s="1">
        <f t="shared" si="17"/>
        <v>0</v>
      </c>
    </row>
    <row r="39" spans="1:13" ht="60" customHeight="1">
      <c r="A39" s="4"/>
      <c r="B39" s="4">
        <v>2</v>
      </c>
      <c r="C39" s="8" t="s">
        <v>44</v>
      </c>
      <c r="D39" s="24" t="s">
        <v>31</v>
      </c>
      <c r="E39" s="21">
        <v>390</v>
      </c>
      <c r="F39" s="50">
        <v>4.08</v>
      </c>
      <c r="G39" s="51">
        <f t="shared" ref="G39" si="38">F39*L39</f>
        <v>0</v>
      </c>
      <c r="H39" s="51">
        <v>3.86</v>
      </c>
      <c r="I39" s="51">
        <f t="shared" ref="I39" si="39">H39*L39</f>
        <v>0</v>
      </c>
      <c r="J39" s="52">
        <v>3.4</v>
      </c>
      <c r="K39" s="7">
        <f t="shared" si="16"/>
        <v>0</v>
      </c>
      <c r="L39" s="7"/>
      <c r="M39" s="1">
        <f t="shared" si="17"/>
        <v>0</v>
      </c>
    </row>
    <row r="40" spans="1:13" ht="60" customHeight="1">
      <c r="A40"/>
      <c r="B40" s="4">
        <v>3</v>
      </c>
      <c r="C40" s="8" t="s">
        <v>45</v>
      </c>
      <c r="D40" s="24" t="s">
        <v>31</v>
      </c>
      <c r="E40" s="21">
        <v>420</v>
      </c>
      <c r="F40" s="50">
        <v>4.4400000000000004</v>
      </c>
      <c r="G40" s="51">
        <f t="shared" si="0"/>
        <v>0</v>
      </c>
      <c r="H40" s="51">
        <v>3.95</v>
      </c>
      <c r="I40" s="51">
        <f t="shared" si="1"/>
        <v>0</v>
      </c>
      <c r="J40" s="52">
        <v>3.7</v>
      </c>
      <c r="K40" s="7">
        <f t="shared" ref="K40" si="40">J40*L40</f>
        <v>0</v>
      </c>
      <c r="L40" s="7"/>
      <c r="M40" s="1">
        <f t="shared" ref="M40" si="41">L40*0.05</f>
        <v>0</v>
      </c>
    </row>
    <row r="41" spans="1:13" ht="60" customHeight="1">
      <c r="A41" s="4"/>
      <c r="B41" s="4">
        <v>2</v>
      </c>
      <c r="C41" s="8" t="s">
        <v>7</v>
      </c>
      <c r="D41" s="24" t="s">
        <v>31</v>
      </c>
      <c r="E41" s="21">
        <v>390</v>
      </c>
      <c r="F41" s="50">
        <v>4.08</v>
      </c>
      <c r="G41" s="51">
        <f t="shared" ref="G41" si="42">F41*L41</f>
        <v>0</v>
      </c>
      <c r="H41" s="51">
        <v>3.86</v>
      </c>
      <c r="I41" s="51">
        <f t="shared" ref="I41" si="43">H41*L41</f>
        <v>0</v>
      </c>
      <c r="J41" s="52">
        <v>3.4</v>
      </c>
      <c r="K41" s="7">
        <f t="shared" si="16"/>
        <v>0</v>
      </c>
      <c r="L41" s="7"/>
      <c r="M41" s="1">
        <f t="shared" si="17"/>
        <v>0</v>
      </c>
    </row>
    <row r="42" spans="1:13" ht="60" customHeight="1">
      <c r="A42" s="4"/>
      <c r="B42" s="4">
        <v>2</v>
      </c>
      <c r="C42" s="8" t="s">
        <v>15</v>
      </c>
      <c r="D42" s="24" t="s">
        <v>31</v>
      </c>
      <c r="E42" s="21">
        <v>390</v>
      </c>
      <c r="F42" s="50">
        <v>4.08</v>
      </c>
      <c r="G42" s="51">
        <f t="shared" ref="G42" si="44">F42*L42</f>
        <v>0</v>
      </c>
      <c r="H42" s="51">
        <v>3.86</v>
      </c>
      <c r="I42" s="51">
        <f t="shared" ref="I42" si="45">H42*L42</f>
        <v>0</v>
      </c>
      <c r="J42" s="52">
        <v>3.4</v>
      </c>
      <c r="K42" s="7">
        <f t="shared" ref="K42" si="46">J42*L42</f>
        <v>0</v>
      </c>
      <c r="L42" s="7"/>
      <c r="M42" s="1">
        <f t="shared" ref="M42" si="47">L42*0.05</f>
        <v>0</v>
      </c>
    </row>
    <row r="43" spans="1:13" ht="60" customHeight="1">
      <c r="A43" s="4"/>
      <c r="B43" s="4">
        <v>2</v>
      </c>
      <c r="C43" s="8" t="s">
        <v>17</v>
      </c>
      <c r="D43" s="24" t="s">
        <v>31</v>
      </c>
      <c r="E43" s="21">
        <v>390</v>
      </c>
      <c r="F43" s="50">
        <v>4.08</v>
      </c>
      <c r="G43" s="51">
        <f t="shared" ref="G43:G44" si="48">F43*L43</f>
        <v>0</v>
      </c>
      <c r="H43" s="51">
        <v>3.86</v>
      </c>
      <c r="I43" s="51">
        <f t="shared" ref="I43:I44" si="49">H43*L43</f>
        <v>0</v>
      </c>
      <c r="J43" s="52">
        <v>3.4</v>
      </c>
      <c r="K43" s="7">
        <f t="shared" si="16"/>
        <v>0</v>
      </c>
      <c r="L43" s="7"/>
      <c r="M43" s="1">
        <f t="shared" si="17"/>
        <v>0</v>
      </c>
    </row>
    <row r="44" spans="1:13" ht="60" customHeight="1">
      <c r="A44" s="4"/>
      <c r="B44" s="4"/>
      <c r="C44" s="8" t="s">
        <v>27</v>
      </c>
      <c r="D44" s="24" t="s">
        <v>64</v>
      </c>
      <c r="E44" s="21">
        <v>360</v>
      </c>
      <c r="F44" s="50">
        <v>3.78</v>
      </c>
      <c r="G44" s="51">
        <f t="shared" si="48"/>
        <v>0</v>
      </c>
      <c r="H44" s="51">
        <v>3.36</v>
      </c>
      <c r="I44" s="51">
        <f t="shared" si="49"/>
        <v>0</v>
      </c>
      <c r="J44" s="52">
        <v>3.15</v>
      </c>
      <c r="K44" s="7">
        <f t="shared" si="16"/>
        <v>0</v>
      </c>
      <c r="L44" s="7"/>
      <c r="M44" s="1">
        <f t="shared" si="17"/>
        <v>0</v>
      </c>
    </row>
    <row r="45" spans="1:13" ht="60" customHeight="1">
      <c r="A45" s="4"/>
      <c r="B45" s="4"/>
      <c r="C45" s="8" t="s">
        <v>46</v>
      </c>
      <c r="D45" s="24" t="s">
        <v>64</v>
      </c>
      <c r="E45" s="21">
        <v>360</v>
      </c>
      <c r="F45" s="50">
        <v>3.78</v>
      </c>
      <c r="G45" s="51">
        <f t="shared" ref="G45" si="50">F45*L45</f>
        <v>0</v>
      </c>
      <c r="H45" s="51">
        <v>3.36</v>
      </c>
      <c r="I45" s="51">
        <f t="shared" ref="I45" si="51">H45*L45</f>
        <v>0</v>
      </c>
      <c r="J45" s="52">
        <v>3.15</v>
      </c>
      <c r="K45" s="7">
        <f t="shared" ref="K45" si="52">J45*L45</f>
        <v>0</v>
      </c>
      <c r="L45" s="7"/>
      <c r="M45" s="1">
        <f t="shared" ref="M45" si="53">L45*0.05</f>
        <v>0</v>
      </c>
    </row>
    <row r="46" spans="1:13" ht="60" customHeight="1">
      <c r="A46" s="4"/>
      <c r="B46" s="4">
        <v>2</v>
      </c>
      <c r="C46" s="8" t="s">
        <v>46</v>
      </c>
      <c r="D46" s="24" t="s">
        <v>31</v>
      </c>
      <c r="E46" s="21">
        <v>390</v>
      </c>
      <c r="F46" s="50">
        <v>4.08</v>
      </c>
      <c r="G46" s="51">
        <f t="shared" ref="G46:G47" si="54">F46*L46</f>
        <v>0</v>
      </c>
      <c r="H46" s="51">
        <v>3.86</v>
      </c>
      <c r="I46" s="51">
        <f t="shared" ref="I46:I47" si="55">H46*L46</f>
        <v>0</v>
      </c>
      <c r="J46" s="52">
        <v>3.4</v>
      </c>
      <c r="K46" s="7">
        <f t="shared" ref="K46:K47" si="56">J46*L46</f>
        <v>0</v>
      </c>
      <c r="L46" s="7"/>
      <c r="M46" s="1">
        <f t="shared" ref="M46:M47" si="57">L46*0.05</f>
        <v>0</v>
      </c>
    </row>
    <row r="47" spans="1:13" ht="60" customHeight="1">
      <c r="A47" s="4"/>
      <c r="B47" s="4"/>
      <c r="C47" s="8" t="s">
        <v>53</v>
      </c>
      <c r="D47" s="24" t="s">
        <v>64</v>
      </c>
      <c r="E47" s="21">
        <v>360</v>
      </c>
      <c r="F47" s="50">
        <v>3.78</v>
      </c>
      <c r="G47" s="51">
        <f t="shared" si="54"/>
        <v>0</v>
      </c>
      <c r="H47" s="51">
        <v>3.36</v>
      </c>
      <c r="I47" s="51">
        <f t="shared" si="55"/>
        <v>0</v>
      </c>
      <c r="J47" s="52">
        <v>3.15</v>
      </c>
      <c r="K47" s="7">
        <f t="shared" si="56"/>
        <v>0</v>
      </c>
      <c r="L47" s="7"/>
      <c r="M47" s="1">
        <f t="shared" si="57"/>
        <v>0</v>
      </c>
    </row>
    <row r="48" spans="1:13" ht="20.25" customHeight="1">
      <c r="A48" s="27"/>
      <c r="B48" s="27"/>
      <c r="C48" s="28"/>
      <c r="D48" s="34" t="s">
        <v>48</v>
      </c>
      <c r="E48" s="29"/>
      <c r="F48" s="53"/>
      <c r="G48" s="53"/>
      <c r="H48" s="53"/>
      <c r="I48" s="53"/>
      <c r="J48" s="53"/>
      <c r="K48" s="29"/>
      <c r="L48" s="30"/>
    </row>
    <row r="49" spans="1:13" ht="60" customHeight="1">
      <c r="A49" s="4"/>
      <c r="B49" s="4">
        <v>4</v>
      </c>
      <c r="C49" s="8" t="s">
        <v>56</v>
      </c>
      <c r="D49" s="24" t="s">
        <v>49</v>
      </c>
      <c r="E49" s="21">
        <v>480</v>
      </c>
      <c r="F49" s="50">
        <v>5.04</v>
      </c>
      <c r="G49" s="51">
        <f t="shared" ref="G49" si="58">F49*L49</f>
        <v>0</v>
      </c>
      <c r="H49" s="51">
        <v>4.4800000000000004</v>
      </c>
      <c r="I49" s="51">
        <f t="shared" ref="I49" si="59">H49*L49</f>
        <v>0</v>
      </c>
      <c r="J49" s="52">
        <v>4.2</v>
      </c>
      <c r="K49" s="7">
        <f t="shared" ref="K49" si="60">J49*L49</f>
        <v>0</v>
      </c>
      <c r="L49" s="7"/>
      <c r="M49" s="1">
        <f t="shared" ref="M49" si="61">L49*0.05</f>
        <v>0</v>
      </c>
    </row>
    <row r="50" spans="1:13" ht="60" customHeight="1">
      <c r="A50" s="4"/>
      <c r="B50" s="4">
        <v>4</v>
      </c>
      <c r="C50" s="8" t="s">
        <v>57</v>
      </c>
      <c r="D50" s="24" t="s">
        <v>49</v>
      </c>
      <c r="E50" s="21">
        <v>480</v>
      </c>
      <c r="F50" s="50">
        <v>5.04</v>
      </c>
      <c r="G50" s="51">
        <f t="shared" ref="G50:G51" si="62">F50*L50</f>
        <v>0</v>
      </c>
      <c r="H50" s="51">
        <v>4.4800000000000004</v>
      </c>
      <c r="I50" s="51">
        <f t="shared" ref="I50:I51" si="63">H50*L50</f>
        <v>0</v>
      </c>
      <c r="J50" s="52">
        <v>4.2</v>
      </c>
      <c r="K50" s="7">
        <f t="shared" ref="K50:K51" si="64">J50*L50</f>
        <v>0</v>
      </c>
      <c r="L50" s="7"/>
      <c r="M50" s="1">
        <f t="shared" ref="M50:M51" si="65">L50*0.05</f>
        <v>0</v>
      </c>
    </row>
    <row r="51" spans="1:13" ht="60" customHeight="1">
      <c r="A51" s="4"/>
      <c r="B51" s="4">
        <v>2</v>
      </c>
      <c r="C51" s="8" t="s">
        <v>26</v>
      </c>
      <c r="D51" s="24" t="s">
        <v>58</v>
      </c>
      <c r="E51" s="21">
        <v>390</v>
      </c>
      <c r="F51" s="50">
        <v>4.08</v>
      </c>
      <c r="G51" s="51">
        <f t="shared" si="62"/>
        <v>0</v>
      </c>
      <c r="H51" s="51">
        <v>3.86</v>
      </c>
      <c r="I51" s="51">
        <f t="shared" si="63"/>
        <v>0</v>
      </c>
      <c r="J51" s="52">
        <v>3.4</v>
      </c>
      <c r="K51" s="7">
        <f t="shared" si="64"/>
        <v>0</v>
      </c>
      <c r="L51" s="7"/>
      <c r="M51" s="1">
        <f t="shared" si="65"/>
        <v>0</v>
      </c>
    </row>
    <row r="52" spans="1:13" ht="60" customHeight="1">
      <c r="A52" s="4"/>
      <c r="B52" s="4">
        <v>3</v>
      </c>
      <c r="C52" s="8" t="s">
        <v>22</v>
      </c>
      <c r="D52" s="24" t="s">
        <v>49</v>
      </c>
      <c r="E52" s="21">
        <v>420</v>
      </c>
      <c r="F52" s="50">
        <v>4.4400000000000004</v>
      </c>
      <c r="G52" s="51">
        <f t="shared" ref="G52" si="66">F52*L52</f>
        <v>0</v>
      </c>
      <c r="H52" s="51">
        <v>3.95</v>
      </c>
      <c r="I52" s="51">
        <f t="shared" ref="I52" si="67">H52*L52</f>
        <v>0</v>
      </c>
      <c r="J52" s="52">
        <v>3.7</v>
      </c>
      <c r="K52" s="7">
        <f t="shared" ref="K52" si="68">J52*L52</f>
        <v>0</v>
      </c>
      <c r="L52" s="7"/>
    </row>
    <row r="53" spans="1:13" ht="60" customHeight="1">
      <c r="A53"/>
      <c r="B53" s="4">
        <v>3</v>
      </c>
      <c r="C53" s="8" t="s">
        <v>16</v>
      </c>
      <c r="D53" s="24" t="s">
        <v>49</v>
      </c>
      <c r="E53" s="21">
        <v>420</v>
      </c>
      <c r="F53" s="50">
        <v>4.4400000000000004</v>
      </c>
      <c r="G53" s="51">
        <f t="shared" ref="G53" si="69">F53*L53</f>
        <v>0</v>
      </c>
      <c r="H53" s="51">
        <v>3.95</v>
      </c>
      <c r="I53" s="51">
        <f t="shared" ref="I53" si="70">H53*L53</f>
        <v>0</v>
      </c>
      <c r="J53" s="52">
        <v>3.7</v>
      </c>
      <c r="K53" s="7">
        <f t="shared" ref="K53" si="71">J53*L53</f>
        <v>0</v>
      </c>
      <c r="L53" s="7"/>
      <c r="M53" s="1">
        <f t="shared" ref="M53" si="72">L53*0.05</f>
        <v>0</v>
      </c>
    </row>
    <row r="54" spans="1:13" ht="60" customHeight="1">
      <c r="A54" s="4"/>
      <c r="B54" s="4">
        <v>3</v>
      </c>
      <c r="C54" s="8" t="s">
        <v>39</v>
      </c>
      <c r="D54" s="24" t="s">
        <v>49</v>
      </c>
      <c r="E54" s="21">
        <v>420</v>
      </c>
      <c r="F54" s="50">
        <v>4.4400000000000004</v>
      </c>
      <c r="G54" s="51">
        <f t="shared" ref="G54:G55" si="73">F54*L54</f>
        <v>0</v>
      </c>
      <c r="H54" s="51">
        <v>3.95</v>
      </c>
      <c r="I54" s="51">
        <f t="shared" ref="I54:I55" si="74">H54*L54</f>
        <v>0</v>
      </c>
      <c r="J54" s="52">
        <v>3.7</v>
      </c>
      <c r="K54" s="7">
        <f t="shared" ref="K54:K55" si="75">J54*L54</f>
        <v>0</v>
      </c>
      <c r="L54" s="7"/>
      <c r="M54" s="1">
        <f t="shared" ref="M54:M55" si="76">L54*0.05</f>
        <v>0</v>
      </c>
    </row>
    <row r="55" spans="1:13" ht="60" customHeight="1">
      <c r="A55"/>
      <c r="B55" s="4">
        <v>3</v>
      </c>
      <c r="C55" s="8" t="s">
        <v>59</v>
      </c>
      <c r="D55" s="24" t="s">
        <v>49</v>
      </c>
      <c r="E55" s="21">
        <v>420</v>
      </c>
      <c r="F55" s="50">
        <v>4.4400000000000004</v>
      </c>
      <c r="G55" s="51">
        <f t="shared" si="73"/>
        <v>0</v>
      </c>
      <c r="H55" s="51">
        <v>3.95</v>
      </c>
      <c r="I55" s="51">
        <f t="shared" si="74"/>
        <v>0</v>
      </c>
      <c r="J55" s="52">
        <v>3.7</v>
      </c>
      <c r="K55" s="7">
        <f t="shared" si="75"/>
        <v>0</v>
      </c>
      <c r="L55" s="7"/>
      <c r="M55" s="1">
        <f t="shared" si="76"/>
        <v>0</v>
      </c>
    </row>
    <row r="56" spans="1:13" ht="60" customHeight="1">
      <c r="A56" s="22"/>
      <c r="B56" s="4">
        <v>3</v>
      </c>
      <c r="C56" s="8" t="s">
        <v>21</v>
      </c>
      <c r="D56" s="24" t="s">
        <v>49</v>
      </c>
      <c r="E56" s="21">
        <v>420</v>
      </c>
      <c r="F56" s="50">
        <v>4.4400000000000004</v>
      </c>
      <c r="G56" s="51">
        <f t="shared" ref="G56" si="77">F56*L56</f>
        <v>0</v>
      </c>
      <c r="H56" s="51">
        <v>3.95</v>
      </c>
      <c r="I56" s="51">
        <f t="shared" ref="I56" si="78">H56*L56</f>
        <v>0</v>
      </c>
      <c r="J56" s="52">
        <v>3.7</v>
      </c>
      <c r="K56" s="7">
        <f t="shared" ref="K56:K61" si="79">J56*L56</f>
        <v>0</v>
      </c>
      <c r="L56" s="7"/>
      <c r="M56" s="1">
        <f t="shared" ref="M56:M57" si="80">L56*0.05</f>
        <v>0</v>
      </c>
    </row>
    <row r="57" spans="1:13" ht="60" customHeight="1">
      <c r="A57" s="22"/>
      <c r="B57" s="4">
        <v>3</v>
      </c>
      <c r="C57" s="8" t="s">
        <v>23</v>
      </c>
      <c r="D57" s="24" t="s">
        <v>49</v>
      </c>
      <c r="E57" s="21">
        <v>420</v>
      </c>
      <c r="F57" s="50">
        <v>4.4400000000000004</v>
      </c>
      <c r="G57" s="51">
        <f t="shared" ref="G57" si="81">F57*L57</f>
        <v>0</v>
      </c>
      <c r="H57" s="51">
        <v>3.95</v>
      </c>
      <c r="I57" s="51">
        <f t="shared" ref="I57" si="82">H57*L57</f>
        <v>0</v>
      </c>
      <c r="J57" s="52">
        <v>3.7</v>
      </c>
      <c r="K57" s="7">
        <f t="shared" si="79"/>
        <v>0</v>
      </c>
      <c r="L57" s="7"/>
      <c r="M57" s="1">
        <f t="shared" si="80"/>
        <v>0</v>
      </c>
    </row>
    <row r="58" spans="1:13" ht="60" customHeight="1">
      <c r="A58" s="4"/>
      <c r="B58" s="4">
        <v>3</v>
      </c>
      <c r="C58" s="8" t="s">
        <v>24</v>
      </c>
      <c r="D58" s="24" t="s">
        <v>49</v>
      </c>
      <c r="E58" s="21">
        <v>420</v>
      </c>
      <c r="F58" s="50">
        <v>4.4400000000000004</v>
      </c>
      <c r="G58" s="51">
        <f t="shared" ref="G58:G62" si="83">F58*L58</f>
        <v>0</v>
      </c>
      <c r="H58" s="51">
        <v>3.95</v>
      </c>
      <c r="I58" s="51">
        <f t="shared" ref="I58:I62" si="84">H58*L58</f>
        <v>0</v>
      </c>
      <c r="J58" s="52">
        <v>3.7</v>
      </c>
      <c r="K58" s="7">
        <f t="shared" si="79"/>
        <v>0</v>
      </c>
      <c r="L58" s="7"/>
    </row>
    <row r="59" spans="1:13" ht="60" customHeight="1">
      <c r="A59" s="22"/>
      <c r="B59" s="4">
        <v>4</v>
      </c>
      <c r="C59" s="8" t="s">
        <v>28</v>
      </c>
      <c r="D59" s="24" t="s">
        <v>49</v>
      </c>
      <c r="E59" s="21">
        <v>480</v>
      </c>
      <c r="F59" s="50">
        <v>5.04</v>
      </c>
      <c r="G59" s="51">
        <f t="shared" si="83"/>
        <v>0</v>
      </c>
      <c r="H59" s="51">
        <v>4.4800000000000004</v>
      </c>
      <c r="I59" s="51">
        <f t="shared" si="84"/>
        <v>0</v>
      </c>
      <c r="J59" s="52">
        <v>4.2</v>
      </c>
      <c r="K59" s="7">
        <f t="shared" ref="K59" si="85">J59*L59</f>
        <v>0</v>
      </c>
      <c r="L59" s="7"/>
      <c r="M59" s="1">
        <f t="shared" ref="M59" si="86">L59*0.05</f>
        <v>0</v>
      </c>
    </row>
    <row r="60" spans="1:13" ht="60" customHeight="1">
      <c r="A60" s="22"/>
      <c r="B60" s="4">
        <v>3</v>
      </c>
      <c r="C60" s="8" t="s">
        <v>5</v>
      </c>
      <c r="D60" s="24" t="s">
        <v>49</v>
      </c>
      <c r="E60" s="21">
        <v>420</v>
      </c>
      <c r="F60" s="50">
        <v>4.4400000000000004</v>
      </c>
      <c r="G60" s="51">
        <f t="shared" si="83"/>
        <v>0</v>
      </c>
      <c r="H60" s="51">
        <v>3.95</v>
      </c>
      <c r="I60" s="51">
        <f t="shared" si="84"/>
        <v>0</v>
      </c>
      <c r="J60" s="52">
        <v>3.7</v>
      </c>
      <c r="K60" s="7">
        <f t="shared" si="79"/>
        <v>0</v>
      </c>
      <c r="L60" s="7"/>
      <c r="M60" s="1">
        <f t="shared" ref="M60:M62" si="87">L60*0.05</f>
        <v>0</v>
      </c>
    </row>
    <row r="61" spans="1:13" ht="60" customHeight="1">
      <c r="A61" s="4"/>
      <c r="B61" s="4">
        <v>3</v>
      </c>
      <c r="C61" s="8" t="s">
        <v>50</v>
      </c>
      <c r="D61" s="24" t="s">
        <v>49</v>
      </c>
      <c r="E61" s="21">
        <v>420</v>
      </c>
      <c r="F61" s="50">
        <v>4.4400000000000004</v>
      </c>
      <c r="G61" s="51">
        <f t="shared" si="83"/>
        <v>0</v>
      </c>
      <c r="H61" s="51">
        <v>3.95</v>
      </c>
      <c r="I61" s="51">
        <f t="shared" si="84"/>
        <v>0</v>
      </c>
      <c r="J61" s="52">
        <v>3.7</v>
      </c>
      <c r="K61" s="7">
        <f t="shared" si="79"/>
        <v>0</v>
      </c>
      <c r="L61" s="7"/>
      <c r="M61" s="1">
        <f t="shared" si="87"/>
        <v>0</v>
      </c>
    </row>
    <row r="62" spans="1:13" ht="60" customHeight="1">
      <c r="A62" s="22"/>
      <c r="B62" s="4">
        <v>3</v>
      </c>
      <c r="C62" s="8" t="s">
        <v>6</v>
      </c>
      <c r="D62" s="24" t="s">
        <v>49</v>
      </c>
      <c r="E62" s="21">
        <v>420</v>
      </c>
      <c r="F62" s="50">
        <v>4.4400000000000004</v>
      </c>
      <c r="G62" s="51">
        <f t="shared" si="83"/>
        <v>0</v>
      </c>
      <c r="H62" s="51">
        <v>3.95</v>
      </c>
      <c r="I62" s="51">
        <f t="shared" si="84"/>
        <v>0</v>
      </c>
      <c r="J62" s="52">
        <v>3.7</v>
      </c>
      <c r="K62" s="7">
        <f t="shared" ref="K62:K66" si="88">J62*L62</f>
        <v>0</v>
      </c>
      <c r="L62" s="7"/>
      <c r="M62" s="1">
        <f t="shared" si="87"/>
        <v>0</v>
      </c>
    </row>
    <row r="63" spans="1:13" ht="60" customHeight="1">
      <c r="A63" s="4"/>
      <c r="B63" s="4">
        <v>3</v>
      </c>
      <c r="C63" s="8" t="s">
        <v>19</v>
      </c>
      <c r="D63" s="24" t="s">
        <v>49</v>
      </c>
      <c r="E63" s="21">
        <v>420</v>
      </c>
      <c r="F63" s="50">
        <v>4.4400000000000004</v>
      </c>
      <c r="G63" s="51">
        <f t="shared" ref="G63:G67" si="89">F63*L63</f>
        <v>0</v>
      </c>
      <c r="H63" s="51">
        <v>3.95</v>
      </c>
      <c r="I63" s="51">
        <f t="shared" ref="I63:I67" si="90">H63*L63</f>
        <v>0</v>
      </c>
      <c r="J63" s="52">
        <v>3.7</v>
      </c>
      <c r="K63" s="7">
        <f t="shared" si="88"/>
        <v>0</v>
      </c>
      <c r="L63" s="7"/>
    </row>
    <row r="64" spans="1:13" ht="60" customHeight="1">
      <c r="A64" s="22"/>
      <c r="B64" s="4">
        <v>3</v>
      </c>
      <c r="C64" s="8" t="s">
        <v>51</v>
      </c>
      <c r="D64" s="24" t="s">
        <v>49</v>
      </c>
      <c r="E64" s="21">
        <v>420</v>
      </c>
      <c r="F64" s="50">
        <v>4.4400000000000004</v>
      </c>
      <c r="G64" s="51">
        <f t="shared" si="89"/>
        <v>0</v>
      </c>
      <c r="H64" s="51">
        <v>3.95</v>
      </c>
      <c r="I64" s="51">
        <f t="shared" si="90"/>
        <v>0</v>
      </c>
      <c r="J64" s="52">
        <v>3.7</v>
      </c>
      <c r="K64" s="7">
        <f t="shared" si="88"/>
        <v>0</v>
      </c>
      <c r="L64" s="7"/>
      <c r="M64" s="1">
        <f t="shared" ref="M64:M67" si="91">L64*0.05</f>
        <v>0</v>
      </c>
    </row>
    <row r="65" spans="1:13" ht="60" customHeight="1">
      <c r="A65" s="22"/>
      <c r="B65" s="4">
        <v>3</v>
      </c>
      <c r="C65" s="8" t="s">
        <v>60</v>
      </c>
      <c r="D65" s="24" t="s">
        <v>49</v>
      </c>
      <c r="E65" s="21">
        <v>420</v>
      </c>
      <c r="F65" s="50">
        <v>4.4400000000000004</v>
      </c>
      <c r="G65" s="51">
        <f t="shared" ref="G65" si="92">F65*L65</f>
        <v>0</v>
      </c>
      <c r="H65" s="51">
        <v>3.95</v>
      </c>
      <c r="I65" s="51">
        <f t="shared" ref="I65" si="93">H65*L65</f>
        <v>0</v>
      </c>
      <c r="J65" s="52">
        <v>3.7</v>
      </c>
      <c r="K65" s="7">
        <f t="shared" ref="K65" si="94">J65*L65</f>
        <v>0</v>
      </c>
      <c r="L65" s="7"/>
      <c r="M65" s="1">
        <f t="shared" ref="M65" si="95">L65*0.05</f>
        <v>0</v>
      </c>
    </row>
    <row r="66" spans="1:13" ht="60" customHeight="1">
      <c r="A66" s="4"/>
      <c r="B66" s="4">
        <v>4</v>
      </c>
      <c r="C66" s="8" t="s">
        <v>20</v>
      </c>
      <c r="D66" s="24" t="s">
        <v>49</v>
      </c>
      <c r="E66" s="21">
        <v>480</v>
      </c>
      <c r="F66" s="50">
        <v>5.04</v>
      </c>
      <c r="G66" s="51">
        <f t="shared" si="89"/>
        <v>0</v>
      </c>
      <c r="H66" s="51">
        <v>4.4800000000000004</v>
      </c>
      <c r="I66" s="51">
        <f t="shared" si="90"/>
        <v>0</v>
      </c>
      <c r="J66" s="52">
        <v>4.2</v>
      </c>
      <c r="K66" s="7">
        <f t="shared" si="88"/>
        <v>0</v>
      </c>
      <c r="L66" s="7"/>
      <c r="M66" s="1">
        <f t="shared" si="91"/>
        <v>0</v>
      </c>
    </row>
    <row r="67" spans="1:13" ht="60" customHeight="1">
      <c r="A67" s="22"/>
      <c r="B67" s="4">
        <v>3</v>
      </c>
      <c r="C67" s="8" t="s">
        <v>44</v>
      </c>
      <c r="D67" s="24" t="s">
        <v>49</v>
      </c>
      <c r="E67" s="21">
        <v>420</v>
      </c>
      <c r="F67" s="50">
        <v>4.4400000000000004</v>
      </c>
      <c r="G67" s="51">
        <f t="shared" si="89"/>
        <v>0</v>
      </c>
      <c r="H67" s="51">
        <v>3.95</v>
      </c>
      <c r="I67" s="51">
        <f t="shared" si="90"/>
        <v>0</v>
      </c>
      <c r="J67" s="52">
        <v>3.7</v>
      </c>
      <c r="K67" s="7">
        <f t="shared" ref="K67" si="96">J67*L67</f>
        <v>0</v>
      </c>
      <c r="L67" s="7"/>
      <c r="M67" s="1">
        <f t="shared" si="91"/>
        <v>0</v>
      </c>
    </row>
    <row r="68" spans="1:13" ht="60" customHeight="1">
      <c r="A68" s="22"/>
      <c r="B68" s="4">
        <v>3</v>
      </c>
      <c r="C68" s="8" t="s">
        <v>12</v>
      </c>
      <c r="D68" s="24" t="s">
        <v>49</v>
      </c>
      <c r="E68" s="21">
        <v>420</v>
      </c>
      <c r="F68" s="50">
        <v>4.4400000000000004</v>
      </c>
      <c r="G68" s="51">
        <f t="shared" ref="G68:G73" si="97">F68*L68</f>
        <v>0</v>
      </c>
      <c r="H68" s="51">
        <v>3.95</v>
      </c>
      <c r="I68" s="51">
        <f t="shared" ref="I68:I73" si="98">H68*L68</f>
        <v>0</v>
      </c>
      <c r="J68" s="52">
        <v>3.7</v>
      </c>
      <c r="K68" s="7">
        <f t="shared" ref="K68:K73" si="99">J68*L68</f>
        <v>0</v>
      </c>
      <c r="L68" s="7"/>
      <c r="M68" s="1">
        <f t="shared" ref="M68" si="100">L68*0.05</f>
        <v>0</v>
      </c>
    </row>
    <row r="69" spans="1:13" ht="60" customHeight="1">
      <c r="A69" s="22"/>
      <c r="B69" s="4">
        <v>3</v>
      </c>
      <c r="C69" s="8" t="s">
        <v>7</v>
      </c>
      <c r="D69" s="24" t="s">
        <v>49</v>
      </c>
      <c r="E69" s="21">
        <v>420</v>
      </c>
      <c r="F69" s="50">
        <v>4.4400000000000004</v>
      </c>
      <c r="G69" s="51">
        <f t="shared" si="97"/>
        <v>0</v>
      </c>
      <c r="H69" s="51">
        <v>3.95</v>
      </c>
      <c r="I69" s="51">
        <f t="shared" si="98"/>
        <v>0</v>
      </c>
      <c r="J69" s="52">
        <v>3.7</v>
      </c>
      <c r="K69" s="7">
        <f t="shared" si="99"/>
        <v>0</v>
      </c>
      <c r="L69" s="7"/>
      <c r="M69" s="1">
        <f t="shared" ref="M69:M72" si="101">L69*0.05</f>
        <v>0</v>
      </c>
    </row>
    <row r="70" spans="1:13" ht="60" customHeight="1">
      <c r="A70" s="22"/>
      <c r="B70" s="4">
        <v>3</v>
      </c>
      <c r="C70" s="8" t="s">
        <v>13</v>
      </c>
      <c r="D70" s="24" t="s">
        <v>49</v>
      </c>
      <c r="E70" s="21">
        <v>420</v>
      </c>
      <c r="F70" s="50">
        <v>4.4400000000000004</v>
      </c>
      <c r="G70" s="51">
        <f t="shared" si="97"/>
        <v>0</v>
      </c>
      <c r="H70" s="51">
        <v>3.95</v>
      </c>
      <c r="I70" s="51">
        <f t="shared" si="98"/>
        <v>0</v>
      </c>
      <c r="J70" s="52">
        <v>3.7</v>
      </c>
      <c r="K70" s="7">
        <f t="shared" si="99"/>
        <v>0</v>
      </c>
      <c r="L70" s="7"/>
      <c r="M70" s="1">
        <f t="shared" si="101"/>
        <v>0</v>
      </c>
    </row>
    <row r="71" spans="1:13" ht="60" customHeight="1">
      <c r="A71" s="22"/>
      <c r="B71" s="4">
        <v>3</v>
      </c>
      <c r="C71" s="8" t="s">
        <v>27</v>
      </c>
      <c r="D71" s="24" t="s">
        <v>49</v>
      </c>
      <c r="E71" s="21">
        <v>420</v>
      </c>
      <c r="F71" s="50">
        <v>4.4400000000000004</v>
      </c>
      <c r="G71" s="51">
        <f t="shared" si="97"/>
        <v>0</v>
      </c>
      <c r="H71" s="51">
        <v>3.95</v>
      </c>
      <c r="I71" s="51">
        <f t="shared" si="98"/>
        <v>0</v>
      </c>
      <c r="J71" s="52">
        <v>3.7</v>
      </c>
      <c r="K71" s="7">
        <f t="shared" si="99"/>
        <v>0</v>
      </c>
      <c r="L71" s="7"/>
      <c r="M71" s="1">
        <f t="shared" ref="M71" si="102">L71*0.05</f>
        <v>0</v>
      </c>
    </row>
    <row r="72" spans="1:13" ht="60" customHeight="1">
      <c r="A72" s="22"/>
      <c r="B72" s="4">
        <v>3</v>
      </c>
      <c r="C72" s="8" t="s">
        <v>52</v>
      </c>
      <c r="D72" s="24" t="s">
        <v>49</v>
      </c>
      <c r="E72" s="21">
        <v>420</v>
      </c>
      <c r="F72" s="50">
        <v>4.4400000000000004</v>
      </c>
      <c r="G72" s="51">
        <f t="shared" si="97"/>
        <v>0</v>
      </c>
      <c r="H72" s="51">
        <v>3.95</v>
      </c>
      <c r="I72" s="51">
        <f t="shared" si="98"/>
        <v>0</v>
      </c>
      <c r="J72" s="52">
        <v>3.7</v>
      </c>
      <c r="K72" s="7">
        <f t="shared" si="99"/>
        <v>0</v>
      </c>
      <c r="L72" s="7"/>
      <c r="M72" s="1">
        <f t="shared" si="101"/>
        <v>0</v>
      </c>
    </row>
    <row r="73" spans="1:13" ht="60" customHeight="1">
      <c r="A73" s="22"/>
      <c r="B73" s="4">
        <v>3</v>
      </c>
      <c r="C73" s="8" t="s">
        <v>53</v>
      </c>
      <c r="D73" s="24" t="s">
        <v>49</v>
      </c>
      <c r="E73" s="21">
        <v>420</v>
      </c>
      <c r="F73" s="50">
        <v>4.4400000000000004</v>
      </c>
      <c r="G73" s="51">
        <f t="shared" si="97"/>
        <v>0</v>
      </c>
      <c r="H73" s="51">
        <v>3.95</v>
      </c>
      <c r="I73" s="51">
        <f t="shared" si="98"/>
        <v>0</v>
      </c>
      <c r="J73" s="52">
        <v>3.7</v>
      </c>
      <c r="K73" s="7">
        <f t="shared" si="99"/>
        <v>0</v>
      </c>
      <c r="L73" s="7"/>
      <c r="M73" s="1">
        <f t="shared" ref="M73" si="103">L73*0.05</f>
        <v>0</v>
      </c>
    </row>
    <row r="74" spans="1:13" ht="20.25" customHeight="1">
      <c r="A74" s="31"/>
      <c r="B74" s="27"/>
      <c r="C74" s="35"/>
      <c r="D74" s="32" t="s">
        <v>54</v>
      </c>
      <c r="E74" s="29"/>
      <c r="F74" s="53"/>
      <c r="G74" s="53"/>
      <c r="H74" s="53"/>
      <c r="I74" s="53"/>
      <c r="J74" s="53"/>
      <c r="K74" s="29"/>
      <c r="L74" s="30"/>
    </row>
    <row r="75" spans="1:13" ht="60" customHeight="1">
      <c r="A75"/>
      <c r="B75" s="4">
        <v>3</v>
      </c>
      <c r="C75" s="36">
        <v>18600</v>
      </c>
      <c r="D75" s="24" t="s">
        <v>55</v>
      </c>
      <c r="E75" s="21">
        <v>420</v>
      </c>
      <c r="F75" s="50">
        <v>4.4400000000000004</v>
      </c>
      <c r="G75" s="51">
        <f t="shared" ref="G75:G81" si="104">F75*L75</f>
        <v>0</v>
      </c>
      <c r="H75" s="51">
        <v>3.95</v>
      </c>
      <c r="I75" s="51">
        <f t="shared" ref="I75:I81" si="105">H75*L75</f>
        <v>0</v>
      </c>
      <c r="J75" s="52">
        <v>3.7</v>
      </c>
      <c r="K75" s="7">
        <f t="shared" ref="K75" si="106">J75*L75</f>
        <v>0</v>
      </c>
      <c r="L75" s="7"/>
      <c r="M75" s="1">
        <f t="shared" ref="M75" si="107">L75*0.05</f>
        <v>0</v>
      </c>
    </row>
    <row r="76" spans="1:13" ht="60" customHeight="1">
      <c r="A76" s="4"/>
      <c r="B76" s="4">
        <v>2</v>
      </c>
      <c r="C76" s="36">
        <v>28020</v>
      </c>
      <c r="D76" s="24" t="s">
        <v>55</v>
      </c>
      <c r="E76" s="21">
        <v>390</v>
      </c>
      <c r="F76" s="50">
        <v>4.08</v>
      </c>
      <c r="G76" s="51">
        <f t="shared" si="104"/>
        <v>0</v>
      </c>
      <c r="H76" s="51">
        <v>3.86</v>
      </c>
      <c r="I76" s="51">
        <f t="shared" si="105"/>
        <v>0</v>
      </c>
      <c r="J76" s="52">
        <v>3.4</v>
      </c>
      <c r="K76" s="7">
        <f t="shared" ref="K76" si="108">J76*L76</f>
        <v>0</v>
      </c>
      <c r="L76" s="7"/>
      <c r="M76" s="1">
        <f t="shared" ref="M76" si="109">L76*0.05</f>
        <v>0</v>
      </c>
    </row>
    <row r="77" spans="1:13" ht="60" customHeight="1">
      <c r="A77" s="4"/>
      <c r="B77" s="4">
        <v>2</v>
      </c>
      <c r="C77" s="37">
        <v>38020</v>
      </c>
      <c r="D77" s="24" t="s">
        <v>55</v>
      </c>
      <c r="E77" s="21">
        <v>390</v>
      </c>
      <c r="F77" s="50">
        <v>4.08</v>
      </c>
      <c r="G77" s="51">
        <f t="shared" si="104"/>
        <v>0</v>
      </c>
      <c r="H77" s="51">
        <v>3.86</v>
      </c>
      <c r="I77" s="51">
        <f t="shared" si="105"/>
        <v>0</v>
      </c>
      <c r="J77" s="52">
        <v>3.4</v>
      </c>
      <c r="K77" s="7">
        <f t="shared" ref="K77:K79" si="110">J77*L77</f>
        <v>0</v>
      </c>
      <c r="L77" s="7"/>
    </row>
    <row r="78" spans="1:13" ht="60" customHeight="1">
      <c r="A78" s="4"/>
      <c r="B78" s="4">
        <v>2</v>
      </c>
      <c r="C78" s="37">
        <v>38210</v>
      </c>
      <c r="D78" s="24" t="s">
        <v>55</v>
      </c>
      <c r="E78" s="21">
        <v>390</v>
      </c>
      <c r="F78" s="50">
        <v>4.08</v>
      </c>
      <c r="G78" s="51">
        <f t="shared" si="104"/>
        <v>0</v>
      </c>
      <c r="H78" s="51">
        <v>3.86</v>
      </c>
      <c r="I78" s="51">
        <f t="shared" si="105"/>
        <v>0</v>
      </c>
      <c r="J78" s="52">
        <v>3.4</v>
      </c>
      <c r="K78" s="7">
        <f t="shared" ref="K78" si="111">J78*L78</f>
        <v>0</v>
      </c>
      <c r="L78" s="7"/>
    </row>
    <row r="79" spans="1:13" ht="60" customHeight="1">
      <c r="A79" s="4"/>
      <c r="B79" s="4">
        <v>2</v>
      </c>
      <c r="C79" s="37">
        <v>56100</v>
      </c>
      <c r="D79" s="24" t="s">
        <v>55</v>
      </c>
      <c r="E79" s="21">
        <v>390</v>
      </c>
      <c r="F79" s="50">
        <v>4.08</v>
      </c>
      <c r="G79" s="51">
        <f t="shared" si="104"/>
        <v>0</v>
      </c>
      <c r="H79" s="51">
        <v>3.86</v>
      </c>
      <c r="I79" s="51">
        <f t="shared" si="105"/>
        <v>0</v>
      </c>
      <c r="J79" s="52">
        <v>3.4</v>
      </c>
      <c r="K79" s="7">
        <f t="shared" si="110"/>
        <v>0</v>
      </c>
      <c r="L79" s="7"/>
    </row>
    <row r="80" spans="1:13" ht="60" customHeight="1">
      <c r="A80" s="22"/>
      <c r="B80" s="4">
        <v>2</v>
      </c>
      <c r="C80" s="37">
        <v>57102</v>
      </c>
      <c r="D80" s="24" t="s">
        <v>55</v>
      </c>
      <c r="E80" s="21">
        <v>390</v>
      </c>
      <c r="F80" s="50">
        <v>4.08</v>
      </c>
      <c r="G80" s="51">
        <f t="shared" si="104"/>
        <v>0</v>
      </c>
      <c r="H80" s="51">
        <v>3.86</v>
      </c>
      <c r="I80" s="51">
        <f t="shared" si="105"/>
        <v>0</v>
      </c>
      <c r="J80" s="52">
        <v>3.4</v>
      </c>
      <c r="K80" s="7">
        <f t="shared" ref="K80" si="112">J80*L80</f>
        <v>0</v>
      </c>
      <c r="L80" s="7"/>
      <c r="M80" s="1">
        <f t="shared" ref="M80" si="113">L80*0.05</f>
        <v>0</v>
      </c>
    </row>
    <row r="81" spans="1:14" ht="60" customHeight="1">
      <c r="A81" s="22"/>
      <c r="B81" s="4">
        <v>1</v>
      </c>
      <c r="C81" s="36">
        <v>60100</v>
      </c>
      <c r="D81" s="24" t="s">
        <v>55</v>
      </c>
      <c r="E81" s="21">
        <v>360</v>
      </c>
      <c r="F81" s="50">
        <v>3.78</v>
      </c>
      <c r="G81" s="51">
        <f t="shared" si="104"/>
        <v>0</v>
      </c>
      <c r="H81" s="51">
        <v>3.36</v>
      </c>
      <c r="I81" s="51">
        <f t="shared" si="105"/>
        <v>0</v>
      </c>
      <c r="J81" s="52">
        <v>3.15</v>
      </c>
      <c r="K81" s="7">
        <f t="shared" ref="K81" si="114">J81*L81</f>
        <v>0</v>
      </c>
      <c r="L81" s="7"/>
      <c r="M81" s="1">
        <f t="shared" ref="M81" si="115">L81*0.05</f>
        <v>0</v>
      </c>
    </row>
    <row r="82" spans="1:14" ht="60" customHeight="1">
      <c r="A82" s="4"/>
      <c r="B82" s="4">
        <v>2</v>
      </c>
      <c r="C82" s="36">
        <v>68130</v>
      </c>
      <c r="D82" s="24" t="s">
        <v>55</v>
      </c>
      <c r="E82" s="21">
        <v>390</v>
      </c>
      <c r="F82" s="50">
        <v>4.08</v>
      </c>
      <c r="G82" s="51">
        <f>F82*L82</f>
        <v>0</v>
      </c>
      <c r="H82" s="51">
        <v>3.86</v>
      </c>
      <c r="I82" s="51">
        <f>H82*L82</f>
        <v>0</v>
      </c>
      <c r="J82" s="52">
        <v>347</v>
      </c>
      <c r="K82" s="7">
        <f>J82*L82</f>
        <v>0</v>
      </c>
      <c r="L82" s="7"/>
    </row>
    <row r="83" spans="1:14" ht="60" customHeight="1">
      <c r="A83" s="4"/>
      <c r="B83" s="4">
        <v>3</v>
      </c>
      <c r="C83" s="36">
        <v>88130</v>
      </c>
      <c r="D83" s="24" t="s">
        <v>55</v>
      </c>
      <c r="E83" s="21">
        <v>420</v>
      </c>
      <c r="F83" s="50">
        <v>4.4400000000000004</v>
      </c>
      <c r="G83" s="51">
        <f t="shared" ref="G83:G84" si="116">F83*L83</f>
        <v>0</v>
      </c>
      <c r="H83" s="51">
        <v>3.95</v>
      </c>
      <c r="I83" s="51">
        <f t="shared" ref="I83:I84" si="117">H83*L83</f>
        <v>0</v>
      </c>
      <c r="J83" s="52">
        <v>3.7</v>
      </c>
      <c r="K83" s="7">
        <f t="shared" ref="K83" si="118">J83*L83</f>
        <v>0</v>
      </c>
      <c r="L83" s="7"/>
    </row>
    <row r="84" spans="1:14" ht="60" customHeight="1">
      <c r="A84" s="4"/>
      <c r="B84" s="4">
        <v>3</v>
      </c>
      <c r="C84" s="36">
        <v>98140</v>
      </c>
      <c r="D84" s="24" t="s">
        <v>55</v>
      </c>
      <c r="E84" s="21">
        <v>420</v>
      </c>
      <c r="F84" s="50">
        <v>4.4400000000000004</v>
      </c>
      <c r="G84" s="51">
        <f t="shared" si="116"/>
        <v>0</v>
      </c>
      <c r="H84" s="51">
        <v>3.95</v>
      </c>
      <c r="I84" s="51">
        <f t="shared" si="117"/>
        <v>0</v>
      </c>
      <c r="J84" s="52">
        <v>3.7</v>
      </c>
      <c r="K84" s="7">
        <f t="shared" ref="K84" si="119">J84*L84</f>
        <v>0</v>
      </c>
      <c r="L84" s="7"/>
    </row>
    <row r="85" spans="1:14" ht="9" customHeight="1">
      <c r="A85" s="17"/>
      <c r="B85" s="17"/>
      <c r="C85" s="18"/>
      <c r="D85" s="25"/>
      <c r="E85" s="19"/>
      <c r="F85" s="54"/>
      <c r="G85" s="54"/>
      <c r="H85" s="54"/>
      <c r="I85" s="54"/>
      <c r="J85" s="54"/>
      <c r="K85" s="20"/>
      <c r="L85" s="20"/>
      <c r="N85" s="16"/>
    </row>
    <row r="86" spans="1:14" ht="21.75" customHeight="1">
      <c r="A86" s="63" t="s">
        <v>8</v>
      </c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4"/>
    </row>
  </sheetData>
  <autoFilter ref="A15:L86"/>
  <mergeCells count="21">
    <mergeCell ref="D10:D13"/>
    <mergeCell ref="E10:E13"/>
    <mergeCell ref="F10:J10"/>
    <mergeCell ref="L10:L13"/>
    <mergeCell ref="F12:J12"/>
    <mergeCell ref="N8:N9"/>
    <mergeCell ref="A86:L86"/>
    <mergeCell ref="A14:L14"/>
    <mergeCell ref="C9:D9"/>
    <mergeCell ref="J1:L3"/>
    <mergeCell ref="D1:H3"/>
    <mergeCell ref="A4:C4"/>
    <mergeCell ref="D4:L4"/>
    <mergeCell ref="A5:C5"/>
    <mergeCell ref="D5:L5"/>
    <mergeCell ref="A6:C6"/>
    <mergeCell ref="D6:L6"/>
    <mergeCell ref="L8:L9"/>
    <mergeCell ref="A10:A13"/>
    <mergeCell ref="B10:B13"/>
    <mergeCell ref="C10:C13"/>
  </mergeCells>
  <hyperlinks>
    <hyperlink ref="A86:L86" location="Лист1!A8" display=" в начало &gt;&gt;"/>
  </hyperlinks>
  <pageMargins left="0.7" right="0.7" top="0.75" bottom="0.75" header="0.3" footer="0.3"/>
  <pageSetup paperSize="9" orientation="portrait" r:id="rId1"/>
  <ignoredErrors>
    <ignoredError sqref="K34:L34 K82:L82 I82 K38:L41 K35:L35 K31:L33 K26:L30 K22:L24 K16:L17 K83:L84 K75:L81 K52:L54 K56:L56 E48:L48 K46:L46 C74 F74:L74 G82 C48 C18:L18 C49:L51 D48 C83:J84 C82:F82 H82 C75:J81 D74:E74 C47:L47 C46:J46 C57:L73 C56:J56 C55:L55 C52:J54 C16:J17 C25:L25 C22:J24 C34:J34 C26:J30 C31:J33 C36:L37 C35:J35 C44:L45 C38:J41 J82 C19:L19 C20:L21 K42:L43 C42:J4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Вазген</dc:creator>
  <cp:lastModifiedBy>Andre-PC</cp:lastModifiedBy>
  <cp:lastPrinted>2019-04-30T08:27:36Z</cp:lastPrinted>
  <dcterms:created xsi:type="dcterms:W3CDTF">2019-01-16T12:14:31Z</dcterms:created>
  <dcterms:modified xsi:type="dcterms:W3CDTF">2023-06-01T09:37:17Z</dcterms:modified>
</cp:coreProperties>
</file>